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Beszerzés\Belső\Igénylők - Szolgáltatás\2026 szolgáltatás\113- Kővágószőlős szennyvízvezeték hálózat DN 300-as főgyűjtőcsatorna csőhíd rekonstrukció\"/>
    </mc:Choice>
  </mc:AlternateContent>
  <xr:revisionPtr revIDLastSave="0" documentId="13_ncr:1_{03B666B2-E1CD-41FB-ACCD-0F9BE3174EEA}" xr6:coauthVersionLast="47" xr6:coauthVersionMax="47" xr10:uidLastSave="{00000000-0000-0000-0000-000000000000}"/>
  <bookViews>
    <workbookView xWindow="-120" yWindow="-120" windowWidth="29040" windowHeight="15840" activeTab="1" xr2:uid="{701ADF1C-5A72-45C4-B0D8-5376F9A4BC64}"/>
  </bookViews>
  <sheets>
    <sheet name="Főösszesítő" sheetId="1" r:id="rId1"/>
    <sheet name="Munkalap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2" l="1"/>
  <c r="H9" i="2"/>
  <c r="H7" i="2"/>
  <c r="G7" i="2"/>
  <c r="G11" i="2"/>
  <c r="H11" i="2"/>
  <c r="H75" i="2" l="1"/>
  <c r="G75" i="2"/>
  <c r="H49" i="2"/>
  <c r="G49" i="2"/>
  <c r="H10" i="2"/>
  <c r="G10" i="2"/>
  <c r="H74" i="2" l="1"/>
  <c r="H76" i="2" s="1"/>
  <c r="D12" i="1" s="1"/>
  <c r="G74" i="2"/>
  <c r="G76" i="2" s="1"/>
  <c r="C12" i="1" s="1"/>
  <c r="H68" i="2"/>
  <c r="H69" i="2" s="1"/>
  <c r="D11" i="1" s="1"/>
  <c r="G68" i="2"/>
  <c r="G69" i="2" s="1"/>
  <c r="C11" i="1" s="1"/>
  <c r="H62" i="2"/>
  <c r="G62" i="2"/>
  <c r="H61" i="2"/>
  <c r="G61" i="2"/>
  <c r="H60" i="2"/>
  <c r="G60" i="2"/>
  <c r="C27" i="2"/>
  <c r="G9" i="2"/>
  <c r="H8" i="2"/>
  <c r="G8" i="2"/>
  <c r="E12" i="1" l="1"/>
  <c r="E11" i="1"/>
  <c r="D6" i="1"/>
  <c r="C6" i="1"/>
  <c r="G63" i="2"/>
  <c r="C10" i="1" s="1"/>
  <c r="G77" i="2"/>
  <c r="G70" i="2"/>
  <c r="H63" i="2"/>
  <c r="D10" i="1" s="1"/>
  <c r="G12" i="2" l="1"/>
  <c r="E6" i="1"/>
  <c r="E10" i="1"/>
  <c r="G64" i="2"/>
  <c r="G55" i="2" l="1"/>
  <c r="H55" i="2"/>
  <c r="G52" i="2"/>
  <c r="H52" i="2"/>
  <c r="G53" i="2"/>
  <c r="H53" i="2"/>
  <c r="G54" i="2"/>
  <c r="H54" i="2"/>
  <c r="G51" i="2"/>
  <c r="H51" i="2"/>
  <c r="H50" i="2"/>
  <c r="G50" i="2"/>
  <c r="G48" i="2"/>
  <c r="H48" i="2"/>
  <c r="H47" i="2"/>
  <c r="G47" i="2"/>
  <c r="G33" i="2"/>
  <c r="H33" i="2"/>
  <c r="G42" i="2"/>
  <c r="H42" i="2"/>
  <c r="G39" i="2"/>
  <c r="H39" i="2"/>
  <c r="G40" i="2"/>
  <c r="H40" i="2"/>
  <c r="G41" i="2"/>
  <c r="H41" i="2"/>
  <c r="H38" i="2"/>
  <c r="G38" i="2"/>
  <c r="G36" i="2"/>
  <c r="H36" i="2"/>
  <c r="G37" i="2"/>
  <c r="H37" i="2"/>
  <c r="G35" i="2"/>
  <c r="H35" i="2"/>
  <c r="H34" i="2"/>
  <c r="G34" i="2"/>
  <c r="G24" i="2"/>
  <c r="H24" i="2"/>
  <c r="G25" i="2"/>
  <c r="H25" i="2"/>
  <c r="G26" i="2"/>
  <c r="H26" i="2"/>
  <c r="G27" i="2"/>
  <c r="H27" i="2"/>
  <c r="C23" i="2"/>
  <c r="G23" i="2" s="1"/>
  <c r="G22" i="2"/>
  <c r="H22" i="2"/>
  <c r="C21" i="2"/>
  <c r="H21" i="2" s="1"/>
  <c r="G17" i="2"/>
  <c r="H17" i="2"/>
  <c r="H56" i="2" l="1"/>
  <c r="D9" i="1" s="1"/>
  <c r="G56" i="2"/>
  <c r="C9" i="1" s="1"/>
  <c r="H43" i="2"/>
  <c r="D8" i="1" s="1"/>
  <c r="G43" i="2"/>
  <c r="C8" i="1" s="1"/>
  <c r="H23" i="2"/>
  <c r="G21" i="2"/>
  <c r="H20" i="2"/>
  <c r="G20" i="2"/>
  <c r="H19" i="2"/>
  <c r="G19" i="2"/>
  <c r="H18" i="2"/>
  <c r="G18" i="2"/>
  <c r="H16" i="2"/>
  <c r="E9" i="1" l="1"/>
  <c r="E8" i="1"/>
  <c r="G28" i="2"/>
  <c r="C7" i="1" s="1"/>
  <c r="C13" i="1" s="1"/>
  <c r="G44" i="2"/>
  <c r="G57" i="2"/>
  <c r="H28" i="2"/>
  <c r="D7" i="1" s="1"/>
  <c r="D13" i="1" s="1"/>
  <c r="E7" i="1" l="1"/>
  <c r="E13" i="1" s="1"/>
  <c r="E14" i="1" s="1"/>
  <c r="E15" i="1" s="1"/>
  <c r="G29" i="2"/>
</calcChain>
</file>

<file path=xl/sharedStrings.xml><?xml version="1.0" encoding="utf-8"?>
<sst xmlns="http://schemas.openxmlformats.org/spreadsheetml/2006/main" count="217" uniqueCount="123">
  <si>
    <t>Kővágószőlős, 755, 0274/2, 0274/1 és 0247 hrsz. Szennyvízcsatorna csőhíd csere</t>
  </si>
  <si>
    <t>Ssz.</t>
  </si>
  <si>
    <t>Tétel szövege</t>
  </si>
  <si>
    <t>Mennyiség</t>
  </si>
  <si>
    <t>M.e.</t>
  </si>
  <si>
    <t>Anyag egységár Ft</t>
  </si>
  <si>
    <t>Díj egységre Ft</t>
  </si>
  <si>
    <t>Anyag összesen Ft</t>
  </si>
  <si>
    <t>Díj összesen Ft</t>
  </si>
  <si>
    <t>Műszaki tartalom</t>
  </si>
  <si>
    <t>I. ELŐKÉSZÍTŐ MUNKÁK</t>
  </si>
  <si>
    <t>Munkaárok földkiemelése közművesített  területen. Gépi erővel, kiegészítő kézi munkával, bármely kozisztenciájú I-IV. osztályú talajban. A kitermelt föld depóniába vagy járműre rakásával dúcolt árokból 5,0 m szélességig 5,0 m mélységig</t>
  </si>
  <si>
    <t>m3</t>
  </si>
  <si>
    <t>Előregyártott aknák törmelékre bontása, aknafedlap és aknaszűkítő bontása</t>
  </si>
  <si>
    <t>db</t>
  </si>
  <si>
    <t>Meglévő szennyvízcsatorna bontása NA 400-ig</t>
  </si>
  <si>
    <t>fm</t>
  </si>
  <si>
    <t>Bontott veszélyes hulladékok szállítása jóváhagyott hulladéklerakó telepre, berakása minősített konténerbe, gépi erővel, kiegészítő kézi munkával, lerakóhelyi díjjal.</t>
  </si>
  <si>
    <t>II. ALÉPÍTMÉNYI MUNKÁK</t>
  </si>
  <si>
    <t>Munkaárok dúcolása és dúcolat bontása 5,0 m mélységig, 5 m szélességig, kétoldali hézagos dúcolással.</t>
  </si>
  <si>
    <t>m2</t>
  </si>
  <si>
    <t>Tükörkészítés tömörítés nélkül, gépi erővel. Kiegészítő kézi munkával, sík felületen I-IV. osztályú talajban</t>
  </si>
  <si>
    <t>Tükör tömörítés gépi erővel, sík felületen I-IV. osztályú talajban 95% tömörségi fokra</t>
  </si>
  <si>
    <t>Talajjavító ágyazati réteg készítése homokból NHK-0/4 QT</t>
  </si>
  <si>
    <t>Kőmentes homokágy készítése tömörítés nélkül, kézi erővel, réteges elterítéssel vezeték felett és mellett 50 cm vastagságig</t>
  </si>
  <si>
    <t>Földvisszatöltés munkagödörbe, vagy munkaárokba, tömörítés nélkül, réteges elterítéssel, I-IV osztályú talajban kézi erővel, 50 cm-en túli szelvényrészben</t>
  </si>
  <si>
    <t>Tömörítés bármely tömörítési osztályban, gépi erővel kis felületen 95% tömörségi fokra (föld + homok)</t>
  </si>
  <si>
    <t>Kiemelt talaj felrakása illetve elszállítása gépi vagy kézi felrakással I-IV. osztályú talajban</t>
  </si>
  <si>
    <t>Munkanem összesen:</t>
  </si>
  <si>
    <t>II. ALÉPÍTMÉNYI MUNKÁK összesen:</t>
  </si>
  <si>
    <t>III. FELÉPÍTMÉNYI MUNKÁK - IDEIGLENES VEZETÉK</t>
  </si>
  <si>
    <t>Tok-tokos elektrofitting 45° könyökidom Dk160</t>
  </si>
  <si>
    <t>Elektrofitting szűkítő idom Dk 315/200</t>
  </si>
  <si>
    <t>Elektrofitting szűkítő idom Dk 200/160</t>
  </si>
  <si>
    <t xml:space="preserve">Tok-tokos elektrofitting 45° könyökidom Dk315 </t>
  </si>
  <si>
    <t>Dk 315 PE 100 SDR 11 KPE anyagminőségű műanyag szennyvíz nyomócső szálban</t>
  </si>
  <si>
    <t>PP, PE, KPE nyomócső szerelése és bontása, felszínen vezetve ideiglenes szennyvízátemeléshez, hegesztett kötésekkel, idomok nélkül, csőátmérő: Dk160-ig</t>
  </si>
  <si>
    <t>Dk 200 PE 100 SDR 11 KPE anyagminőségű műanyag szennyvíz nyomócső szálban</t>
  </si>
  <si>
    <t>Dk 160 PE 100 SDR 11 KPE anyagminőségű műanyag szennyvíz nyomócső szálban</t>
  </si>
  <si>
    <t>klt.</t>
  </si>
  <si>
    <t>Egyedileg készített alátámasztás az ideiglenes vezeték alatt, a támasztások alá nagyfelületű teherelosztó betonlappal 12 m hosszban, és a meder legmélyebb pontján 4,5 m magasságban.</t>
  </si>
  <si>
    <t>IV. FELÉPÍTMÉNYI MUNKÁK - CSŐHÍD</t>
  </si>
  <si>
    <t>KGFP aknabekötő idom, NA 300</t>
  </si>
  <si>
    <t>AZ/AC távtartó, DN300 AZ/AC 2-36</t>
  </si>
  <si>
    <t>EF DN315 PE100 SDR11 karmantyú</t>
  </si>
  <si>
    <t>Saválló acél védőcső DN400 KO33</t>
  </si>
  <si>
    <t>Előregyártott fenékelem künettel, elem mérete: 75m ø100</t>
  </si>
  <si>
    <t xml:space="preserve">Mederlap elem 40 x 40 x 10 cm </t>
  </si>
  <si>
    <t>Aknahágcsó beépítése (műanyag bevonatos)</t>
  </si>
  <si>
    <t>Aknafedlap beépítése DN 600 típusú D 400 kN teherbírásra, cementhabarcs rögzítéssel</t>
  </si>
  <si>
    <t>Bozót- és cserjeírtás 4,1-10,0 cm tőátmérőig</t>
  </si>
  <si>
    <t>Felvonulási út készítése, geotextília és 0/20 mm zúzottkő ágyazat kérszítése</t>
  </si>
  <si>
    <t>klt</t>
  </si>
  <si>
    <t>Csőtartóhíd szerkezet elhelyezése, helyszínen hegesztve, daruzás nélkül</t>
  </si>
  <si>
    <t>Átjárás gátló rács elhelyezése, helyszínen hegesztve daruzás nélkül</t>
  </si>
  <si>
    <t xml:space="preserve">Alátámasztó betongyám szerkezete </t>
  </si>
  <si>
    <t>Zöldterület helyreállítás 20 % humuszpótlással 4 dkg/m2 pázsit fűmagkeverékkel</t>
  </si>
  <si>
    <t>VII. EGYÉB MUNKÁK összesen:</t>
  </si>
  <si>
    <t>VI. BEFEJEZŐ MUNKÁK összesen:</t>
  </si>
  <si>
    <t>Tömörségvizsgálat</t>
  </si>
  <si>
    <t>Előregyártott aknaszűkítő elem (méret: 40 cm) ø100
Előregyártott ASZ 100/62, 5/70 L/G elhelyezése</t>
  </si>
  <si>
    <t>Költségvetési főösszesítő</t>
  </si>
  <si>
    <t>Munkanem megnevezése</t>
  </si>
  <si>
    <t>Anyag</t>
  </si>
  <si>
    <t>Munkadíj</t>
  </si>
  <si>
    <t>Anyag és munka díj</t>
  </si>
  <si>
    <t>Anyag és díj költség összesen:</t>
  </si>
  <si>
    <t>Általános forgalmi adó:</t>
  </si>
  <si>
    <t>Összesen bruttó:</t>
  </si>
  <si>
    <t>Összeállította:</t>
  </si>
  <si>
    <t>Név</t>
  </si>
  <si>
    <t>Kővágószőlős, 755, 0274/2, 0/274/1 és 0247 hrsz. Szennyvízcsatorna csőhíd csere</t>
  </si>
  <si>
    <t>I. ELŐKÉSZÍTŐ MUNKÁK összesen:</t>
  </si>
  <si>
    <t>V. FELÉPÍTMÉNYI MUNKÁK - TARTÓSZERKEZETEK</t>
  </si>
  <si>
    <t>VI. BEFEJEZŐ MUNKÁK</t>
  </si>
  <si>
    <t>VII. EGYÉB MUNKÁK</t>
  </si>
  <si>
    <t>III. FELÉPÍTMÉNYI MUNKÁK - IDEIGLENES CSŐVEZETÉK</t>
  </si>
  <si>
    <t>Nehéz szerkezetek beemelése, daruzás (tartószerkezet, csőhíd)</t>
  </si>
  <si>
    <t>Minősítő viszgálat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</si>
  <si>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</si>
  <si>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</si>
  <si>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</si>
  <si>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</si>
  <si>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</si>
  <si>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</si>
  <si>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</si>
  <si>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</si>
  <si>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</si>
  <si>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</si>
  <si>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</si>
  <si>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</si>
  <si>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</si>
  <si>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</si>
  <si>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</si>
  <si>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</si>
  <si>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</si>
  <si>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</si>
  <si>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</si>
  <si>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</si>
  <si>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</si>
  <si>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</si>
  <si>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</si>
  <si>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</si>
  <si>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</si>
  <si>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</si>
  <si>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</si>
  <si>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</si>
  <si>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</si>
  <si>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</si>
  <si>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</si>
  <si>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</si>
  <si>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</si>
  <si>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</si>
  <si>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</si>
  <si>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</si>
  <si>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</si>
  <si>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</si>
  <si>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</si>
  <si>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</si>
  <si>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VII. EGYÉB MUNKA</t>
  </si>
  <si>
    <t>Biztonsági védőkorlát/szalag</t>
  </si>
  <si>
    <t>41.</t>
  </si>
  <si>
    <t>Tettye Forrásház Zrt.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</si>
</sst>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-* #,##0_-;\-* #,##0_-;_-* &quot;-&quot;??_-;_-@_-"/>
    <numFmt numFmtId="165" formatCode="#,##0\ &quot;Ft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Calibri"/>
      <family val="2"/>
      <charset val="238"/>
    </font>
    <font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</font>
    <font>
      <sz val="12"/>
      <name val="Arial Narrow"/>
      <family val="2"/>
      <charset val="238"/>
    </font>
    <font>
      <b/>
      <i/>
      <sz val="22"/>
      <name val="Calibri"/>
      <family val="2"/>
      <charset val="238"/>
    </font>
    <font>
      <b/>
      <i/>
      <sz val="12"/>
      <name val="Calibri"/>
      <family val="2"/>
      <charset val="238"/>
    </font>
    <font>
      <b/>
      <i/>
      <sz val="16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8" fillId="0" borderId="0"/>
    <xf numFmtId="44" fontId="4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/>
    <xf numFmtId="0" fontId="5" fillId="0" borderId="2" xfId="2" applyFont="1" applyBorder="1" applyAlignment="1">
      <alignment horizontal="center" vertical="center"/>
    </xf>
    <xf numFmtId="0" fontId="5" fillId="0" borderId="4" xfId="2" applyFont="1" applyBorder="1" applyAlignment="1">
      <alignment vertical="center"/>
    </xf>
    <xf numFmtId="164" fontId="0" fillId="0" borderId="0" xfId="1" applyNumberFormat="1" applyFont="1"/>
    <xf numFmtId="164" fontId="3" fillId="0" borderId="0" xfId="1" applyNumberFormat="1" applyFont="1" applyAlignment="1">
      <alignment horizontal="center" vertical="center" wrapText="1"/>
    </xf>
    <xf numFmtId="164" fontId="5" fillId="0" borderId="4" xfId="1" applyNumberFormat="1" applyFont="1" applyBorder="1" applyAlignment="1">
      <alignment vertical="center"/>
    </xf>
    <xf numFmtId="164" fontId="5" fillId="0" borderId="2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justify" vertical="center"/>
    </xf>
    <xf numFmtId="2" fontId="7" fillId="0" borderId="2" xfId="2" applyNumberFormat="1" applyFont="1" applyBorder="1" applyAlignment="1">
      <alignment horizontal="right" vertical="center"/>
    </xf>
    <xf numFmtId="0" fontId="7" fillId="0" borderId="2" xfId="2" applyFont="1" applyBorder="1" applyAlignment="1">
      <alignment horizontal="center" vertical="center"/>
    </xf>
    <xf numFmtId="165" fontId="7" fillId="0" borderId="2" xfId="2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65" fontId="2" fillId="0" borderId="2" xfId="0" applyNumberFormat="1" applyFont="1" applyBorder="1" applyAlignment="1">
      <alignment horizontal="right" vertical="center"/>
    </xf>
    <xf numFmtId="0" fontId="9" fillId="0" borderId="0" xfId="4" applyFont="1" applyAlignment="1">
      <alignment horizontal="center"/>
    </xf>
    <xf numFmtId="0" fontId="11" fillId="0" borderId="0" xfId="4" applyFont="1" applyAlignment="1">
      <alignment horizontal="center"/>
    </xf>
    <xf numFmtId="0" fontId="12" fillId="0" borderId="2" xfId="4" applyFont="1" applyBorder="1" applyAlignment="1">
      <alignment horizontal="center" vertical="center" wrapText="1"/>
    </xf>
    <xf numFmtId="165" fontId="12" fillId="0" borderId="2" xfId="5" applyNumberFormat="1" applyFont="1" applyBorder="1" applyAlignment="1">
      <alignment horizontal="center" vertical="center" wrapText="1"/>
    </xf>
    <xf numFmtId="0" fontId="13" fillId="0" borderId="2" xfId="4" applyFont="1" applyBorder="1" applyAlignment="1">
      <alignment horizontal="left" wrapText="1"/>
    </xf>
    <xf numFmtId="165" fontId="13" fillId="0" borderId="2" xfId="5" applyNumberFormat="1" applyFont="1" applyBorder="1" applyAlignment="1">
      <alignment horizontal="right" wrapText="1"/>
    </xf>
    <xf numFmtId="165" fontId="12" fillId="0" borderId="2" xfId="5" applyNumberFormat="1" applyFont="1" applyBorder="1" applyAlignment="1">
      <alignment horizontal="right" wrapText="1"/>
    </xf>
    <xf numFmtId="0" fontId="13" fillId="0" borderId="2" xfId="4" applyFont="1" applyBorder="1"/>
    <xf numFmtId="0" fontId="12" fillId="0" borderId="8" xfId="4" applyFont="1" applyBorder="1" applyAlignment="1">
      <alignment horizontal="left" wrapText="1"/>
    </xf>
    <xf numFmtId="165" fontId="12" fillId="0" borderId="8" xfId="5" applyNumberFormat="1" applyFont="1" applyBorder="1" applyAlignment="1">
      <alignment horizontal="right" wrapText="1"/>
    </xf>
    <xf numFmtId="0" fontId="12" fillId="0" borderId="6" xfId="4" applyFont="1" applyBorder="1" applyAlignment="1">
      <alignment horizontal="left" wrapText="1"/>
    </xf>
    <xf numFmtId="165" fontId="12" fillId="0" borderId="1" xfId="5" applyNumberFormat="1" applyFont="1" applyBorder="1" applyAlignment="1">
      <alignment horizontal="right" wrapText="1"/>
    </xf>
    <xf numFmtId="0" fontId="12" fillId="0" borderId="3" xfId="4" applyFont="1" applyBorder="1" applyAlignment="1">
      <alignment horizontal="left" wrapText="1"/>
    </xf>
    <xf numFmtId="0" fontId="12" fillId="0" borderId="4" xfId="4" applyFont="1" applyBorder="1" applyAlignment="1">
      <alignment horizontal="right" wrapText="1"/>
    </xf>
    <xf numFmtId="0" fontId="12" fillId="0" borderId="5" xfId="4" applyFont="1" applyBorder="1" applyAlignment="1">
      <alignment horizontal="right" wrapText="1"/>
    </xf>
    <xf numFmtId="165" fontId="12" fillId="0" borderId="2" xfId="4" applyNumberFormat="1" applyFont="1" applyBorder="1" applyAlignment="1">
      <alignment horizontal="right" wrapText="1"/>
    </xf>
    <xf numFmtId="0" fontId="12" fillId="0" borderId="0" xfId="4" applyFont="1" applyAlignment="1">
      <alignment horizontal="left" wrapText="1"/>
    </xf>
    <xf numFmtId="0" fontId="12" fillId="0" borderId="0" xfId="4" applyFont="1" applyAlignment="1">
      <alignment horizontal="right" wrapText="1"/>
    </xf>
    <xf numFmtId="165" fontId="12" fillId="0" borderId="0" xfId="4" applyNumberFormat="1" applyFont="1" applyAlignment="1">
      <alignment horizontal="right" wrapText="1"/>
    </xf>
    <xf numFmtId="0" fontId="13" fillId="0" borderId="0" xfId="4" applyFont="1"/>
    <xf numFmtId="0" fontId="8" fillId="0" borderId="0" xfId="4"/>
    <xf numFmtId="0" fontId="13" fillId="0" borderId="2" xfId="4" applyFont="1" applyBorder="1" applyAlignment="1">
      <alignment wrapText="1"/>
    </xf>
    <xf numFmtId="0" fontId="15" fillId="0" borderId="2" xfId="2" applyFont="1" applyBorder="1" applyAlignment="1">
      <alignment horizontal="center" vertical="center"/>
    </xf>
    <xf numFmtId="0" fontId="15" fillId="0" borderId="2" xfId="2" applyFont="1" applyBorder="1" applyAlignment="1">
      <alignment horizontal="left" vertical="center"/>
    </xf>
    <xf numFmtId="2" fontId="15" fillId="0" borderId="2" xfId="2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3" fillId="0" borderId="9" xfId="4" applyFont="1" applyBorder="1" applyAlignment="1">
      <alignment horizontal="center"/>
    </xf>
    <xf numFmtId="0" fontId="9" fillId="0" borderId="0" xfId="4" applyFont="1" applyAlignment="1">
      <alignment horizontal="center"/>
    </xf>
    <xf numFmtId="0" fontId="10" fillId="0" borderId="0" xfId="4" applyFont="1" applyAlignment="1">
      <alignment horizontal="center" vertical="center" wrapText="1"/>
    </xf>
    <xf numFmtId="9" fontId="12" fillId="0" borderId="3" xfId="3" applyFont="1" applyBorder="1" applyAlignment="1" applyProtection="1">
      <alignment horizontal="center" wrapText="1"/>
      <protection locked="0"/>
    </xf>
    <xf numFmtId="9" fontId="12" fillId="0" borderId="5" xfId="3" applyFont="1" applyBorder="1" applyAlignment="1" applyProtection="1">
      <alignment horizontal="center" wrapText="1"/>
      <protection locked="0"/>
    </xf>
    <xf numFmtId="0" fontId="13" fillId="0" borderId="7" xfId="4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3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</cellXfs>
  <cellStyles count="6">
    <cellStyle name="Ezres" xfId="1" builtinId="3"/>
    <cellStyle name="Normál" xfId="0" builtinId="0"/>
    <cellStyle name="Normál 2" xfId="2" xr:uid="{55C00EC3-8A96-4271-9E38-B359763B934A}"/>
    <cellStyle name="Normál_Költségvetés minta" xfId="4" xr:uid="{61E81E19-6495-44CF-A688-BEF76EA74CD4}"/>
    <cellStyle name="Pénznem 2" xfId="5" xr:uid="{213590B4-961F-4A3A-835C-E83123C94EFA}"/>
    <cellStyle name="Százalé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05D4-ED61-481C-873A-FC8A8C2BE117}">
  <dimension ref="B1:E20"/>
  <sheetViews>
    <sheetView workbookViewId="0">
      <selection activeCell="E6" sqref="E6"/>
    </sheetView>
  </sheetViews>
  <sheetFormatPr defaultRowHeight="15" x14ac:dyDescent="0.25"/>
  <cols>
    <col min="2" max="2" width="31" customWidth="1"/>
    <col min="3" max="4" width="16" customWidth="1"/>
    <col min="5" max="5" width="20.5703125" customWidth="1"/>
  </cols>
  <sheetData>
    <row r="1" spans="2:5" ht="28.5" x14ac:dyDescent="0.45">
      <c r="B1" s="49" t="s">
        <v>61</v>
      </c>
      <c r="C1" s="49"/>
      <c r="D1" s="49"/>
      <c r="E1" s="49"/>
    </row>
    <row r="2" spans="2:5" ht="28.5" x14ac:dyDescent="0.45">
      <c r="B2" s="21"/>
      <c r="C2" s="21"/>
      <c r="D2" s="21"/>
      <c r="E2" s="21"/>
    </row>
    <row r="3" spans="2:5" ht="15.75" x14ac:dyDescent="0.25">
      <c r="B3" s="50" t="s">
        <v>71</v>
      </c>
      <c r="C3" s="50"/>
      <c r="D3" s="50"/>
      <c r="E3" s="50"/>
    </row>
    <row r="4" spans="2:5" ht="21" x14ac:dyDescent="0.35">
      <c r="B4" s="22"/>
      <c r="C4" s="22"/>
      <c r="D4" s="22"/>
      <c r="E4" s="22"/>
    </row>
    <row r="5" spans="2:5" ht="15.75" x14ac:dyDescent="0.25">
      <c r="B5" s="23" t="s">
        <v>62</v>
      </c>
      <c r="C5" s="24" t="s">
        <v>63</v>
      </c>
      <c r="D5" s="24" t="s">
        <v>64</v>
      </c>
      <c r="E5" s="24" t="s">
        <v>65</v>
      </c>
    </row>
    <row r="6" spans="2:5" ht="15.75" x14ac:dyDescent="0.25">
      <c r="B6" s="25" t="s">
        <v>10</v>
      </c>
      <c r="C6" s="26">
        <f>Munkalap!G11</f>
        <v>0</v>
      </c>
      <c r="D6" s="26">
        <f>Munkalap!H11</f>
        <v>0</v>
      </c>
      <c r="E6" s="27">
        <f>C6+D6</f>
        <v>0</v>
      </c>
    </row>
    <row r="7" spans="2:5" ht="15.75" x14ac:dyDescent="0.25">
      <c r="B7" s="28" t="s">
        <v>18</v>
      </c>
      <c r="C7" s="26">
        <f>Munkalap!G28</f>
        <v>0</v>
      </c>
      <c r="D7" s="26">
        <f>Munkalap!H28</f>
        <v>0</v>
      </c>
      <c r="E7" s="27">
        <f t="shared" ref="E7:E11" si="0">C7+D7</f>
        <v>0</v>
      </c>
    </row>
    <row r="8" spans="2:5" ht="31.5" x14ac:dyDescent="0.25">
      <c r="B8" s="42" t="s">
        <v>76</v>
      </c>
      <c r="C8" s="26">
        <f>Munkalap!G43</f>
        <v>0</v>
      </c>
      <c r="D8" s="26">
        <f>Munkalap!H43</f>
        <v>0</v>
      </c>
      <c r="E8" s="27">
        <f t="shared" si="0"/>
        <v>0</v>
      </c>
    </row>
    <row r="9" spans="2:5" ht="31.5" x14ac:dyDescent="0.25">
      <c r="B9" s="42" t="s">
        <v>41</v>
      </c>
      <c r="C9" s="26">
        <f>Munkalap!G56</f>
        <v>0</v>
      </c>
      <c r="D9" s="26">
        <f>Munkalap!H56</f>
        <v>0</v>
      </c>
      <c r="E9" s="27">
        <f t="shared" si="0"/>
        <v>0</v>
      </c>
    </row>
    <row r="10" spans="2:5" ht="31.5" x14ac:dyDescent="0.25">
      <c r="B10" s="42" t="s">
        <v>73</v>
      </c>
      <c r="C10" s="26">
        <f>Munkalap!G63</f>
        <v>0</v>
      </c>
      <c r="D10" s="26">
        <f>Munkalap!H63</f>
        <v>0</v>
      </c>
      <c r="E10" s="27">
        <f t="shared" si="0"/>
        <v>0</v>
      </c>
    </row>
    <row r="11" spans="2:5" ht="15.75" x14ac:dyDescent="0.25">
      <c r="B11" s="28" t="s">
        <v>74</v>
      </c>
      <c r="C11" s="26">
        <f>Munkalap!G69</f>
        <v>0</v>
      </c>
      <c r="D11" s="26">
        <f>Munkalap!H69</f>
        <v>0</v>
      </c>
      <c r="E11" s="27">
        <f t="shared" si="0"/>
        <v>0</v>
      </c>
    </row>
    <row r="12" spans="2:5" ht="16.5" thickBot="1" x14ac:dyDescent="0.3">
      <c r="B12" s="28" t="s">
        <v>119</v>
      </c>
      <c r="C12" s="26">
        <f>Munkalap!G76</f>
        <v>0</v>
      </c>
      <c r="D12" s="26">
        <f>Munkalap!H76</f>
        <v>0</v>
      </c>
      <c r="E12" s="27">
        <f>C12+D12</f>
        <v>0</v>
      </c>
    </row>
    <row r="13" spans="2:5" ht="16.5" thickTop="1" x14ac:dyDescent="0.25">
      <c r="B13" s="29" t="s">
        <v>66</v>
      </c>
      <c r="C13" s="30">
        <f>SUM(C6:C12)</f>
        <v>0</v>
      </c>
      <c r="D13" s="30">
        <f>SUM(D6:D12)</f>
        <v>0</v>
      </c>
      <c r="E13" s="30">
        <f>SUM(E6:E12)</f>
        <v>0</v>
      </c>
    </row>
    <row r="14" spans="2:5" ht="15.75" x14ac:dyDescent="0.25">
      <c r="B14" s="31" t="s">
        <v>67</v>
      </c>
      <c r="C14" s="51">
        <v>0.27</v>
      </c>
      <c r="D14" s="52"/>
      <c r="E14" s="32">
        <f>E13*C14</f>
        <v>0</v>
      </c>
    </row>
    <row r="15" spans="2:5" ht="15.75" x14ac:dyDescent="0.25">
      <c r="B15" s="33" t="s">
        <v>68</v>
      </c>
      <c r="C15" s="34"/>
      <c r="D15" s="35"/>
      <c r="E15" s="36">
        <f>SUM(E13:E14)</f>
        <v>0</v>
      </c>
    </row>
    <row r="16" spans="2:5" ht="15.75" x14ac:dyDescent="0.25">
      <c r="B16" s="37"/>
      <c r="C16" s="38"/>
      <c r="D16" s="38"/>
      <c r="E16" s="39"/>
    </row>
    <row r="17" spans="2:5" ht="15.75" x14ac:dyDescent="0.25">
      <c r="B17" s="41"/>
      <c r="C17" s="40"/>
      <c r="D17" s="40"/>
      <c r="E17" s="40"/>
    </row>
    <row r="18" spans="2:5" ht="15.75" x14ac:dyDescent="0.25">
      <c r="B18" s="40"/>
      <c r="C18" s="40"/>
      <c r="D18" s="40"/>
      <c r="E18" s="40"/>
    </row>
    <row r="19" spans="2:5" ht="15.75" x14ac:dyDescent="0.25">
      <c r="B19" s="40" t="s">
        <v>69</v>
      </c>
      <c r="C19" s="53"/>
      <c r="D19" s="53"/>
      <c r="E19" s="53"/>
    </row>
    <row r="20" spans="2:5" ht="15.75" x14ac:dyDescent="0.25">
      <c r="B20" s="40"/>
      <c r="C20" s="48" t="s">
        <v>70</v>
      </c>
      <c r="D20" s="48"/>
      <c r="E20" s="48"/>
    </row>
  </sheetData>
  <mergeCells count="5">
    <mergeCell ref="C20:E20"/>
    <mergeCell ref="B1:E1"/>
    <mergeCell ref="B3:E3"/>
    <mergeCell ref="C14:D14"/>
    <mergeCell ref="C19:E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42238-DF06-4DE9-91F9-96FB55B763AD}">
  <dimension ref="A1:J77"/>
  <sheetViews>
    <sheetView tabSelected="1" zoomScaleNormal="100" workbookViewId="0">
      <selection activeCell="P16" sqref="P16"/>
    </sheetView>
  </sheetViews>
  <sheetFormatPr defaultColWidth="3.7109375" defaultRowHeight="15" x14ac:dyDescent="0.25"/>
  <cols>
    <col min="2" max="2" width="72.28515625" customWidth="1"/>
    <col min="3" max="3" width="9.42578125" bestFit="1" customWidth="1"/>
    <col min="4" max="4" width="11.5703125" bestFit="1" customWidth="1"/>
    <col min="5" max="5" width="10.42578125" style="8" customWidth="1"/>
    <col min="6" max="6" width="11" style="8" customWidth="1"/>
    <col min="7" max="7" width="13.140625" bestFit="1" customWidth="1"/>
    <col min="8" max="8" width="13.28515625" customWidth="1"/>
    <col min="10" max="10" width="9.28515625" style="8" bestFit="1" customWidth="1"/>
  </cols>
  <sheetData>
    <row r="1" spans="1:10" x14ac:dyDescent="0.25">
      <c r="A1" s="54" t="s">
        <v>0</v>
      </c>
      <c r="B1" s="54"/>
      <c r="C1" s="54"/>
      <c r="D1" s="54"/>
      <c r="E1" s="54"/>
      <c r="F1" s="54"/>
      <c r="G1" t="s">
        <v>122</v>
      </c>
    </row>
    <row r="2" spans="1:10" x14ac:dyDescent="0.25">
      <c r="A2" s="54"/>
      <c r="B2" s="54"/>
      <c r="C2" s="54"/>
      <c r="D2" s="54"/>
      <c r="E2" s="54"/>
      <c r="F2" s="54"/>
    </row>
    <row r="3" spans="1:10" x14ac:dyDescent="0.25">
      <c r="A3" s="54"/>
      <c r="B3" s="54"/>
      <c r="C3" s="54"/>
      <c r="D3" s="54"/>
      <c r="E3" s="54"/>
      <c r="F3" s="54"/>
    </row>
    <row r="4" spans="1:10" x14ac:dyDescent="0.25">
      <c r="A4" s="55" t="s">
        <v>9</v>
      </c>
      <c r="B4" s="55"/>
      <c r="C4" s="1"/>
      <c r="D4" s="1"/>
      <c r="E4" s="9"/>
      <c r="F4" s="9"/>
    </row>
    <row r="5" spans="1:10" x14ac:dyDescent="0.25">
      <c r="A5" s="56" t="s">
        <v>10</v>
      </c>
      <c r="B5" s="57"/>
      <c r="C5" s="7"/>
      <c r="D5" s="7"/>
      <c r="E5" s="10"/>
      <c r="F5" s="10"/>
      <c r="G5" s="7"/>
      <c r="H5" s="7"/>
      <c r="I5" s="5"/>
    </row>
    <row r="6" spans="1:10" ht="25.5" x14ac:dyDescent="0.25">
      <c r="A6" s="6" t="s">
        <v>1</v>
      </c>
      <c r="B6" s="6" t="s">
        <v>2</v>
      </c>
      <c r="C6" s="4" t="s">
        <v>3</v>
      </c>
      <c r="D6" s="6" t="s">
        <v>4</v>
      </c>
      <c r="E6" s="11" t="s">
        <v>5</v>
      </c>
      <c r="F6" s="11" t="s">
        <v>6</v>
      </c>
      <c r="G6" s="4" t="s">
        <v>7</v>
      </c>
      <c r="H6" s="4" t="s">
        <v>8</v>
      </c>
      <c r="I6" s="5"/>
    </row>
    <row r="7" spans="1:10" x14ac:dyDescent="0.25">
      <c r="A7" s="15" t="s">
        <v>79</v>
      </c>
      <c r="B7" s="44" t="s">
        <v>120</v>
      </c>
      <c r="C7" s="45">
        <v>1</v>
      </c>
      <c r="D7" s="43" t="s">
        <v>52</v>
      </c>
      <c r="E7" s="11"/>
      <c r="F7" s="11"/>
      <c r="G7" s="16">
        <f>E7*C7</f>
        <v>0</v>
      </c>
      <c r="H7" s="16">
        <f>F7*C7</f>
        <v>0</v>
      </c>
      <c r="I7" s="5"/>
    </row>
    <row r="8" spans="1:10" x14ac:dyDescent="0.25">
      <c r="A8" s="47" t="s">
        <v>80</v>
      </c>
      <c r="B8" s="13" t="s">
        <v>51</v>
      </c>
      <c r="C8" s="14">
        <v>1</v>
      </c>
      <c r="D8" s="15" t="s">
        <v>52</v>
      </c>
      <c r="E8" s="16"/>
      <c r="F8" s="16"/>
      <c r="G8" s="16">
        <f t="shared" ref="G7:G8" si="0">E8*C8</f>
        <v>0</v>
      </c>
      <c r="H8" s="16">
        <f t="shared" ref="H7:H8" si="1">F8*C8</f>
        <v>0</v>
      </c>
    </row>
    <row r="9" spans="1:10" x14ac:dyDescent="0.25">
      <c r="A9" s="47" t="s">
        <v>81</v>
      </c>
      <c r="B9" s="13" t="s">
        <v>50</v>
      </c>
      <c r="C9" s="14">
        <v>1000</v>
      </c>
      <c r="D9" s="15" t="s">
        <v>20</v>
      </c>
      <c r="E9" s="16"/>
      <c r="F9" s="16"/>
      <c r="G9" s="16">
        <f t="shared" ref="G9:G10" si="2">E9*C9</f>
        <v>0</v>
      </c>
      <c r="H9" s="16">
        <f>F9*C9</f>
        <v>0</v>
      </c>
    </row>
    <row r="10" spans="1:10" x14ac:dyDescent="0.25">
      <c r="A10" s="47" t="s">
        <v>82</v>
      </c>
      <c r="B10" s="13" t="s">
        <v>77</v>
      </c>
      <c r="C10" s="14">
        <v>1</v>
      </c>
      <c r="D10" s="15" t="s">
        <v>52</v>
      </c>
      <c r="E10" s="16"/>
      <c r="F10" s="16"/>
      <c r="G10" s="16">
        <f t="shared" si="2"/>
        <v>0</v>
      </c>
      <c r="H10" s="16">
        <f t="shared" ref="H9:H10" si="3">F10*C10</f>
        <v>0</v>
      </c>
    </row>
    <row r="11" spans="1:10" x14ac:dyDescent="0.25">
      <c r="A11" s="17" t="s">
        <v>28</v>
      </c>
      <c r="B11" s="18"/>
      <c r="C11" s="18"/>
      <c r="D11" s="18"/>
      <c r="E11" s="18"/>
      <c r="F11" s="19"/>
      <c r="G11" s="20">
        <f>SUM(G7:G10)</f>
        <v>0</v>
      </c>
      <c r="H11" s="20">
        <f>SUM(H7:H10)</f>
        <v>0</v>
      </c>
      <c r="J11"/>
    </row>
    <row r="12" spans="1:10" x14ac:dyDescent="0.25">
      <c r="A12" s="17" t="s">
        <v>72</v>
      </c>
      <c r="B12" s="18"/>
      <c r="C12" s="18"/>
      <c r="D12" s="18"/>
      <c r="E12" s="18"/>
      <c r="F12" s="19"/>
      <c r="G12" s="58">
        <f>G11+H11</f>
        <v>0</v>
      </c>
      <c r="H12" s="59"/>
      <c r="J12"/>
    </row>
    <row r="14" spans="1:10" x14ac:dyDescent="0.25">
      <c r="A14" s="56" t="s">
        <v>18</v>
      </c>
      <c r="B14" s="57"/>
      <c r="C14" s="7"/>
      <c r="D14" s="7"/>
      <c r="E14" s="10"/>
      <c r="F14" s="10"/>
      <c r="G14" s="7"/>
      <c r="H14" s="7"/>
      <c r="I14" s="5"/>
    </row>
    <row r="15" spans="1:10" ht="25.5" x14ac:dyDescent="0.25">
      <c r="A15" s="2" t="s">
        <v>1</v>
      </c>
      <c r="B15" s="2" t="s">
        <v>2</v>
      </c>
      <c r="C15" s="3" t="s">
        <v>3</v>
      </c>
      <c r="D15" s="2" t="s">
        <v>4</v>
      </c>
      <c r="E15" s="12" t="s">
        <v>5</v>
      </c>
      <c r="F15" s="12" t="s">
        <v>6</v>
      </c>
      <c r="G15" s="3" t="s">
        <v>7</v>
      </c>
      <c r="H15" s="3" t="s">
        <v>8</v>
      </c>
      <c r="I15" s="5"/>
    </row>
    <row r="16" spans="1:10" ht="36" x14ac:dyDescent="0.25">
      <c r="A16" s="46" t="s">
        <v>83</v>
      </c>
      <c r="B16" s="13" t="s">
        <v>11</v>
      </c>
      <c r="C16" s="14">
        <v>23</v>
      </c>
      <c r="D16" s="15" t="s">
        <v>12</v>
      </c>
      <c r="E16" s="16"/>
      <c r="F16" s="16"/>
      <c r="G16" s="16">
        <f>E16*C16</f>
        <v>0</v>
      </c>
      <c r="H16" s="16">
        <f t="shared" ref="H16:H22" si="4">F16*C16</f>
        <v>0</v>
      </c>
    </row>
    <row r="17" spans="1:10" ht="24" x14ac:dyDescent="0.25">
      <c r="A17" s="46" t="s">
        <v>84</v>
      </c>
      <c r="B17" s="13" t="s">
        <v>19</v>
      </c>
      <c r="C17" s="14">
        <v>14</v>
      </c>
      <c r="D17" s="15" t="s">
        <v>20</v>
      </c>
      <c r="E17" s="16"/>
      <c r="F17" s="16"/>
      <c r="G17" s="16">
        <f t="shared" ref="G16:G22" si="5">E17*C17</f>
        <v>0</v>
      </c>
      <c r="H17" s="16">
        <f t="shared" si="4"/>
        <v>0</v>
      </c>
    </row>
    <row r="18" spans="1:10" x14ac:dyDescent="0.25">
      <c r="A18" s="46" t="s">
        <v>85</v>
      </c>
      <c r="B18" s="13" t="s">
        <v>13</v>
      </c>
      <c r="C18" s="14">
        <v>2</v>
      </c>
      <c r="D18" s="15" t="s">
        <v>14</v>
      </c>
      <c r="E18" s="16"/>
      <c r="F18" s="16"/>
      <c r="G18" s="16">
        <f t="shared" si="5"/>
        <v>0</v>
      </c>
      <c r="H18" s="16">
        <f t="shared" si="4"/>
        <v>0</v>
      </c>
    </row>
    <row r="19" spans="1:10" x14ac:dyDescent="0.25">
      <c r="A19" s="46" t="s">
        <v>86</v>
      </c>
      <c r="B19" s="13" t="s">
        <v>15</v>
      </c>
      <c r="C19" s="14">
        <v>16</v>
      </c>
      <c r="D19" s="15" t="s">
        <v>16</v>
      </c>
      <c r="E19" s="16"/>
      <c r="F19" s="16"/>
      <c r="G19" s="16">
        <f t="shared" si="5"/>
        <v>0</v>
      </c>
      <c r="H19" s="16">
        <f t="shared" si="4"/>
        <v>0</v>
      </c>
    </row>
    <row r="20" spans="1:10" ht="24" x14ac:dyDescent="0.25">
      <c r="A20" s="46" t="s">
        <v>87</v>
      </c>
      <c r="B20" s="13" t="s">
        <v>17</v>
      </c>
      <c r="C20" s="14">
        <v>1.9</v>
      </c>
      <c r="D20" s="15" t="s">
        <v>12</v>
      </c>
      <c r="E20" s="16"/>
      <c r="F20" s="16"/>
      <c r="G20" s="16">
        <f t="shared" si="5"/>
        <v>0</v>
      </c>
      <c r="H20" s="16">
        <f t="shared" si="4"/>
        <v>0</v>
      </c>
    </row>
    <row r="21" spans="1:10" ht="24" x14ac:dyDescent="0.25">
      <c r="A21" s="46" t="s">
        <v>88</v>
      </c>
      <c r="B21" s="13" t="s">
        <v>21</v>
      </c>
      <c r="C21" s="14">
        <f>4.5+5.25</f>
        <v>9.75</v>
      </c>
      <c r="D21" s="15" t="s">
        <v>20</v>
      </c>
      <c r="E21" s="16"/>
      <c r="F21" s="16"/>
      <c r="G21" s="16">
        <f t="shared" si="5"/>
        <v>0</v>
      </c>
      <c r="H21" s="16">
        <f t="shared" si="4"/>
        <v>0</v>
      </c>
    </row>
    <row r="22" spans="1:10" x14ac:dyDescent="0.25">
      <c r="A22" s="46" t="s">
        <v>89</v>
      </c>
      <c r="B22" s="13" t="s">
        <v>22</v>
      </c>
      <c r="C22" s="14">
        <v>9.75</v>
      </c>
      <c r="D22" s="15" t="s">
        <v>20</v>
      </c>
      <c r="E22" s="16"/>
      <c r="F22" s="16"/>
      <c r="G22" s="16">
        <f t="shared" si="5"/>
        <v>0</v>
      </c>
      <c r="H22" s="16">
        <f t="shared" si="4"/>
        <v>0</v>
      </c>
    </row>
    <row r="23" spans="1:10" x14ac:dyDescent="0.25">
      <c r="A23" s="46" t="s">
        <v>90</v>
      </c>
      <c r="B23" s="13" t="s">
        <v>23</v>
      </c>
      <c r="C23" s="14">
        <f>1.5+0.96</f>
        <v>2.46</v>
      </c>
      <c r="D23" s="15" t="s">
        <v>12</v>
      </c>
      <c r="E23" s="16"/>
      <c r="F23" s="16"/>
      <c r="G23" s="16">
        <f t="shared" ref="G23:G27" si="6">E23*C23</f>
        <v>0</v>
      </c>
      <c r="H23" s="16">
        <f t="shared" ref="H23:H27" si="7">F23*C23</f>
        <v>0</v>
      </c>
    </row>
    <row r="24" spans="1:10" ht="24" x14ac:dyDescent="0.25">
      <c r="A24" s="46" t="s">
        <v>91</v>
      </c>
      <c r="B24" s="13" t="s">
        <v>24</v>
      </c>
      <c r="C24" s="14">
        <v>4.8</v>
      </c>
      <c r="D24" s="15" t="s">
        <v>12</v>
      </c>
      <c r="E24" s="16"/>
      <c r="F24" s="16"/>
      <c r="G24" s="16">
        <f t="shared" si="6"/>
        <v>0</v>
      </c>
      <c r="H24" s="16">
        <f t="shared" si="7"/>
        <v>0</v>
      </c>
    </row>
    <row r="25" spans="1:10" ht="24" x14ac:dyDescent="0.25">
      <c r="A25" s="46" t="s">
        <v>92</v>
      </c>
      <c r="B25" s="13" t="s">
        <v>25</v>
      </c>
      <c r="C25" s="14">
        <v>4.8</v>
      </c>
      <c r="D25" s="15" t="s">
        <v>12</v>
      </c>
      <c r="E25" s="16"/>
      <c r="F25" s="16"/>
      <c r="G25" s="16">
        <f t="shared" si="6"/>
        <v>0</v>
      </c>
      <c r="H25" s="16">
        <f t="shared" si="7"/>
        <v>0</v>
      </c>
    </row>
    <row r="26" spans="1:10" ht="24" x14ac:dyDescent="0.25">
      <c r="A26" s="46" t="s">
        <v>93</v>
      </c>
      <c r="B26" s="13" t="s">
        <v>26</v>
      </c>
      <c r="C26" s="14">
        <v>4.8</v>
      </c>
      <c r="D26" s="15" t="s">
        <v>12</v>
      </c>
      <c r="E26" s="16"/>
      <c r="F26" s="16"/>
      <c r="G26" s="16">
        <f t="shared" si="6"/>
        <v>0</v>
      </c>
      <c r="H26" s="16">
        <f t="shared" si="7"/>
        <v>0</v>
      </c>
    </row>
    <row r="27" spans="1:10" ht="24" x14ac:dyDescent="0.25">
      <c r="A27" s="46" t="s">
        <v>94</v>
      </c>
      <c r="B27" s="13" t="s">
        <v>27</v>
      </c>
      <c r="C27" s="14">
        <f>23+4.8</f>
        <v>27.8</v>
      </c>
      <c r="D27" s="15" t="s">
        <v>12</v>
      </c>
      <c r="E27" s="16"/>
      <c r="F27" s="16"/>
      <c r="G27" s="16">
        <f t="shared" si="6"/>
        <v>0</v>
      </c>
      <c r="H27" s="16">
        <f t="shared" si="7"/>
        <v>0</v>
      </c>
    </row>
    <row r="28" spans="1:10" x14ac:dyDescent="0.25">
      <c r="A28" s="17" t="s">
        <v>28</v>
      </c>
      <c r="B28" s="18"/>
      <c r="C28" s="18"/>
      <c r="D28" s="18"/>
      <c r="E28" s="18"/>
      <c r="F28" s="19"/>
      <c r="G28" s="20">
        <f>SUM(G16:G27)</f>
        <v>0</v>
      </c>
      <c r="H28" s="20">
        <f>SUM(H16:H27)</f>
        <v>0</v>
      </c>
      <c r="J28"/>
    </row>
    <row r="29" spans="1:10" x14ac:dyDescent="0.25">
      <c r="A29" s="17" t="s">
        <v>29</v>
      </c>
      <c r="B29" s="18"/>
      <c r="C29" s="18"/>
      <c r="D29" s="18"/>
      <c r="E29" s="18"/>
      <c r="F29" s="19"/>
      <c r="G29" s="58">
        <f>G28+H28</f>
        <v>0</v>
      </c>
      <c r="H29" s="59"/>
      <c r="J29"/>
    </row>
    <row r="31" spans="1:10" x14ac:dyDescent="0.25">
      <c r="A31" s="56" t="s">
        <v>30</v>
      </c>
      <c r="B31" s="57"/>
      <c r="C31" s="7"/>
      <c r="D31" s="7"/>
      <c r="E31" s="7"/>
      <c r="F31" s="7"/>
      <c r="G31" s="7"/>
      <c r="H31" s="7"/>
      <c r="I31" s="5"/>
      <c r="J31"/>
    </row>
    <row r="32" spans="1:10" ht="25.5" x14ac:dyDescent="0.25">
      <c r="A32" s="2" t="s">
        <v>1</v>
      </c>
      <c r="B32" s="2" t="s">
        <v>2</v>
      </c>
      <c r="C32" s="3" t="s">
        <v>3</v>
      </c>
      <c r="D32" s="2" t="s">
        <v>4</v>
      </c>
      <c r="E32" s="3" t="s">
        <v>5</v>
      </c>
      <c r="F32" s="3" t="s">
        <v>6</v>
      </c>
      <c r="G32" s="3" t="s">
        <v>7</v>
      </c>
      <c r="H32" s="3" t="s">
        <v>8</v>
      </c>
      <c r="I32" s="5"/>
      <c r="J32"/>
    </row>
    <row r="33" spans="1:10" x14ac:dyDescent="0.25">
      <c r="A33" s="46" t="s">
        <v>95</v>
      </c>
      <c r="B33" s="13" t="s">
        <v>42</v>
      </c>
      <c r="C33" s="14">
        <v>1</v>
      </c>
      <c r="D33" s="15" t="s">
        <v>14</v>
      </c>
      <c r="E33" s="16"/>
      <c r="F33" s="16"/>
      <c r="G33" s="16">
        <f>E33*C33</f>
        <v>0</v>
      </c>
      <c r="H33" s="16">
        <f>F33*C33</f>
        <v>0</v>
      </c>
    </row>
    <row r="34" spans="1:10" x14ac:dyDescent="0.25">
      <c r="A34" s="46" t="s">
        <v>96</v>
      </c>
      <c r="B34" s="13" t="s">
        <v>34</v>
      </c>
      <c r="C34" s="14">
        <v>1</v>
      </c>
      <c r="D34" s="15" t="s">
        <v>14</v>
      </c>
      <c r="E34" s="16"/>
      <c r="F34" s="16"/>
      <c r="G34" s="16">
        <f>E34*C34</f>
        <v>0</v>
      </c>
      <c r="H34" s="16">
        <f>F34*C34</f>
        <v>0</v>
      </c>
    </row>
    <row r="35" spans="1:10" x14ac:dyDescent="0.25">
      <c r="A35" s="46" t="s">
        <v>97</v>
      </c>
      <c r="B35" s="13" t="s">
        <v>31</v>
      </c>
      <c r="C35" s="14">
        <v>3</v>
      </c>
      <c r="D35" s="15" t="s">
        <v>14</v>
      </c>
      <c r="E35" s="16"/>
      <c r="F35" s="16"/>
      <c r="G35" s="16">
        <f>E35*C35</f>
        <v>0</v>
      </c>
      <c r="H35" s="16">
        <f>F35*C35</f>
        <v>0</v>
      </c>
    </row>
    <row r="36" spans="1:10" x14ac:dyDescent="0.25">
      <c r="A36" s="46" t="s">
        <v>98</v>
      </c>
      <c r="B36" s="13" t="s">
        <v>32</v>
      </c>
      <c r="C36" s="14">
        <v>1</v>
      </c>
      <c r="D36" s="15" t="s">
        <v>14</v>
      </c>
      <c r="E36" s="16"/>
      <c r="F36" s="16"/>
      <c r="G36" s="16">
        <f t="shared" ref="G36:G37" si="8">E36*C36</f>
        <v>0</v>
      </c>
      <c r="H36" s="16">
        <f t="shared" ref="H36:H37" si="9">F36*C36</f>
        <v>0</v>
      </c>
    </row>
    <row r="37" spans="1:10" x14ac:dyDescent="0.25">
      <c r="A37" s="46" t="s">
        <v>99</v>
      </c>
      <c r="B37" s="13" t="s">
        <v>33</v>
      </c>
      <c r="C37" s="14">
        <v>1</v>
      </c>
      <c r="D37" s="15" t="s">
        <v>14</v>
      </c>
      <c r="E37" s="16"/>
      <c r="F37" s="16"/>
      <c r="G37" s="16">
        <f t="shared" si="8"/>
        <v>0</v>
      </c>
      <c r="H37" s="16">
        <f t="shared" si="9"/>
        <v>0</v>
      </c>
    </row>
    <row r="38" spans="1:10" x14ac:dyDescent="0.25">
      <c r="A38" s="46" t="s">
        <v>100</v>
      </c>
      <c r="B38" s="13" t="s">
        <v>35</v>
      </c>
      <c r="C38" s="14">
        <v>6</v>
      </c>
      <c r="D38" s="15" t="s">
        <v>16</v>
      </c>
      <c r="E38" s="16"/>
      <c r="F38" s="16"/>
      <c r="G38" s="16">
        <f t="shared" ref="G38" si="10">E38*C38</f>
        <v>0</v>
      </c>
      <c r="H38" s="16">
        <f t="shared" ref="H38" si="11">F38*C38</f>
        <v>0</v>
      </c>
    </row>
    <row r="39" spans="1:10" x14ac:dyDescent="0.25">
      <c r="A39" s="46" t="s">
        <v>101</v>
      </c>
      <c r="B39" s="13" t="s">
        <v>37</v>
      </c>
      <c r="C39" s="14">
        <v>6</v>
      </c>
      <c r="D39" s="15" t="s">
        <v>16</v>
      </c>
      <c r="E39" s="16"/>
      <c r="F39" s="16"/>
      <c r="G39" s="16">
        <f t="shared" ref="G39:G41" si="12">E39*C39</f>
        <v>0</v>
      </c>
      <c r="H39" s="16">
        <f t="shared" ref="H39:H41" si="13">F39*C39</f>
        <v>0</v>
      </c>
    </row>
    <row r="40" spans="1:10" x14ac:dyDescent="0.25">
      <c r="A40" s="46" t="s">
        <v>102</v>
      </c>
      <c r="B40" s="13" t="s">
        <v>38</v>
      </c>
      <c r="C40" s="14">
        <v>24</v>
      </c>
      <c r="D40" s="15" t="s">
        <v>16</v>
      </c>
      <c r="E40" s="16"/>
      <c r="F40" s="16"/>
      <c r="G40" s="16">
        <f t="shared" si="12"/>
        <v>0</v>
      </c>
      <c r="H40" s="16">
        <f t="shared" si="13"/>
        <v>0</v>
      </c>
    </row>
    <row r="41" spans="1:10" ht="24" x14ac:dyDescent="0.25">
      <c r="A41" s="46" t="s">
        <v>103</v>
      </c>
      <c r="B41" s="13" t="s">
        <v>36</v>
      </c>
      <c r="C41" s="14">
        <v>24</v>
      </c>
      <c r="D41" s="15" t="s">
        <v>16</v>
      </c>
      <c r="E41" s="16"/>
      <c r="F41" s="16"/>
      <c r="G41" s="16">
        <f t="shared" si="12"/>
        <v>0</v>
      </c>
      <c r="H41" s="16">
        <f t="shared" si="13"/>
        <v>0</v>
      </c>
    </row>
    <row r="42" spans="1:10" ht="36" x14ac:dyDescent="0.25">
      <c r="A42" s="46" t="s">
        <v>104</v>
      </c>
      <c r="B42" s="13" t="s">
        <v>40</v>
      </c>
      <c r="C42" s="14">
        <v>1</v>
      </c>
      <c r="D42" s="15" t="s">
        <v>39</v>
      </c>
      <c r="E42" s="16"/>
      <c r="F42" s="16"/>
      <c r="G42" s="16">
        <f t="shared" ref="G42" si="14">E42*C42</f>
        <v>0</v>
      </c>
      <c r="H42" s="16">
        <f t="shared" ref="H42" si="15">F42*C42</f>
        <v>0</v>
      </c>
    </row>
    <row r="43" spans="1:10" x14ac:dyDescent="0.25">
      <c r="A43" s="17" t="s">
        <v>28</v>
      </c>
      <c r="B43" s="18"/>
      <c r="C43" s="18"/>
      <c r="D43" s="18"/>
      <c r="E43" s="18"/>
      <c r="F43" s="19"/>
      <c r="G43" s="20">
        <f>SUM(G34:G42)</f>
        <v>0</v>
      </c>
      <c r="H43" s="20">
        <f>SUM(H34:H42)</f>
        <v>0</v>
      </c>
      <c r="J43"/>
    </row>
    <row r="44" spans="1:10" x14ac:dyDescent="0.25">
      <c r="A44" s="17" t="s">
        <v>30</v>
      </c>
      <c r="B44" s="18"/>
      <c r="C44" s="18"/>
      <c r="D44" s="18"/>
      <c r="E44" s="18"/>
      <c r="F44" s="19"/>
      <c r="G44" s="58">
        <f>G43+H43</f>
        <v>0</v>
      </c>
      <c r="H44" s="59"/>
      <c r="J44"/>
    </row>
    <row r="46" spans="1:10" ht="25.5" x14ac:dyDescent="0.25">
      <c r="A46" s="56" t="s">
        <v>41</v>
      </c>
      <c r="B46" s="57"/>
      <c r="C46" s="3" t="s">
        <v>3</v>
      </c>
      <c r="D46" s="2" t="s">
        <v>4</v>
      </c>
      <c r="E46" s="3" t="s">
        <v>5</v>
      </c>
      <c r="F46" s="3" t="s">
        <v>6</v>
      </c>
      <c r="G46" s="3" t="s">
        <v>7</v>
      </c>
      <c r="H46" s="3" t="s">
        <v>8</v>
      </c>
      <c r="I46" s="5"/>
      <c r="J46"/>
    </row>
    <row r="47" spans="1:10" x14ac:dyDescent="0.25">
      <c r="A47" s="46" t="s">
        <v>105</v>
      </c>
      <c r="B47" s="13" t="s">
        <v>43</v>
      </c>
      <c r="C47" s="14">
        <v>13</v>
      </c>
      <c r="D47" s="15" t="s">
        <v>14</v>
      </c>
      <c r="E47" s="16"/>
      <c r="F47" s="16"/>
      <c r="G47" s="16">
        <f>E47*C47</f>
        <v>0</v>
      </c>
      <c r="H47" s="16">
        <f>F47*C47</f>
        <v>0</v>
      </c>
    </row>
    <row r="48" spans="1:10" x14ac:dyDescent="0.25">
      <c r="A48" s="46" t="s">
        <v>106</v>
      </c>
      <c r="B48" s="13" t="s">
        <v>44</v>
      </c>
      <c r="C48" s="14">
        <v>4</v>
      </c>
      <c r="D48" s="15" t="s">
        <v>14</v>
      </c>
      <c r="E48" s="16"/>
      <c r="F48" s="16"/>
      <c r="G48" s="16">
        <f>E48*C48</f>
        <v>0</v>
      </c>
      <c r="H48" s="16">
        <f>F48*C48</f>
        <v>0</v>
      </c>
    </row>
    <row r="49" spans="1:10" x14ac:dyDescent="0.25">
      <c r="A49" s="46" t="s">
        <v>107</v>
      </c>
      <c r="B49" s="13" t="s">
        <v>45</v>
      </c>
      <c r="C49" s="14">
        <v>15</v>
      </c>
      <c r="D49" s="15" t="s">
        <v>16</v>
      </c>
      <c r="E49" s="16"/>
      <c r="F49" s="16"/>
      <c r="G49" s="16">
        <f>E49*C49</f>
        <v>0</v>
      </c>
      <c r="H49" s="16">
        <f>F49*C49</f>
        <v>0</v>
      </c>
    </row>
    <row r="50" spans="1:10" x14ac:dyDescent="0.25">
      <c r="A50" s="46" t="s">
        <v>108</v>
      </c>
      <c r="B50" s="13" t="s">
        <v>42</v>
      </c>
      <c r="C50" s="14">
        <v>1</v>
      </c>
      <c r="D50" s="15" t="s">
        <v>14</v>
      </c>
      <c r="E50" s="16"/>
      <c r="F50" s="16"/>
      <c r="G50" s="16">
        <f>E50*C50</f>
        <v>0</v>
      </c>
      <c r="H50" s="16">
        <f>F50*C50</f>
        <v>0</v>
      </c>
    </row>
    <row r="51" spans="1:10" x14ac:dyDescent="0.25">
      <c r="A51" s="46" t="s">
        <v>109</v>
      </c>
      <c r="B51" s="13" t="s">
        <v>49</v>
      </c>
      <c r="C51" s="14">
        <v>1</v>
      </c>
      <c r="D51" s="15" t="s">
        <v>14</v>
      </c>
      <c r="E51" s="16"/>
      <c r="F51" s="16"/>
      <c r="G51" s="16">
        <f>E51*C51</f>
        <v>0</v>
      </c>
      <c r="H51" s="16">
        <f>F51*C51</f>
        <v>0</v>
      </c>
    </row>
    <row r="52" spans="1:10" ht="24" x14ac:dyDescent="0.25">
      <c r="A52" s="46" t="s">
        <v>110</v>
      </c>
      <c r="B52" s="13" t="s">
        <v>60</v>
      </c>
      <c r="C52" s="14">
        <v>1</v>
      </c>
      <c r="D52" s="15" t="s">
        <v>14</v>
      </c>
      <c r="E52" s="16"/>
      <c r="F52" s="16"/>
      <c r="G52" s="16">
        <f t="shared" ref="G52:G55" si="16">E52*C52</f>
        <v>0</v>
      </c>
      <c r="H52" s="16">
        <f t="shared" ref="H52:H55" si="17">F52*C52</f>
        <v>0</v>
      </c>
    </row>
    <row r="53" spans="1:10" x14ac:dyDescent="0.25">
      <c r="A53" s="46" t="s">
        <v>111</v>
      </c>
      <c r="B53" s="13" t="s">
        <v>46</v>
      </c>
      <c r="C53" s="14">
        <v>1</v>
      </c>
      <c r="D53" s="15" t="s">
        <v>14</v>
      </c>
      <c r="E53" s="16"/>
      <c r="F53" s="16"/>
      <c r="G53" s="16">
        <f t="shared" si="16"/>
        <v>0</v>
      </c>
      <c r="H53" s="16">
        <f t="shared" si="17"/>
        <v>0</v>
      </c>
    </row>
    <row r="54" spans="1:10" ht="15.75" customHeight="1" x14ac:dyDescent="0.25">
      <c r="A54" s="46" t="s">
        <v>112</v>
      </c>
      <c r="B54" s="13" t="s">
        <v>47</v>
      </c>
      <c r="C54" s="14">
        <v>45.5</v>
      </c>
      <c r="D54" s="15" t="s">
        <v>20</v>
      </c>
      <c r="E54" s="16"/>
      <c r="F54" s="16"/>
      <c r="G54" s="16">
        <f t="shared" si="16"/>
        <v>0</v>
      </c>
      <c r="H54" s="16">
        <f t="shared" si="17"/>
        <v>0</v>
      </c>
    </row>
    <row r="55" spans="1:10" x14ac:dyDescent="0.25">
      <c r="A55" s="46" t="s">
        <v>113</v>
      </c>
      <c r="B55" s="13" t="s">
        <v>48</v>
      </c>
      <c r="C55" s="14">
        <v>3</v>
      </c>
      <c r="D55" s="15" t="s">
        <v>14</v>
      </c>
      <c r="E55" s="16"/>
      <c r="F55" s="16"/>
      <c r="G55" s="16">
        <f t="shared" si="16"/>
        <v>0</v>
      </c>
      <c r="H55" s="16">
        <f t="shared" si="17"/>
        <v>0</v>
      </c>
    </row>
    <row r="56" spans="1:10" x14ac:dyDescent="0.25">
      <c r="A56" s="17" t="s">
        <v>28</v>
      </c>
      <c r="B56" s="18"/>
      <c r="C56" s="18"/>
      <c r="D56" s="18"/>
      <c r="E56" s="18"/>
      <c r="F56" s="19"/>
      <c r="G56" s="20">
        <f>SUM(G47:G55)</f>
        <v>0</v>
      </c>
      <c r="H56" s="20">
        <f>SUM(H47:H55)</f>
        <v>0</v>
      </c>
      <c r="J56"/>
    </row>
    <row r="57" spans="1:10" x14ac:dyDescent="0.25">
      <c r="A57" s="17" t="s">
        <v>41</v>
      </c>
      <c r="B57" s="18"/>
      <c r="C57" s="18"/>
      <c r="D57" s="18"/>
      <c r="E57" s="18"/>
      <c r="F57" s="19"/>
      <c r="G57" s="58">
        <f>G56+H56</f>
        <v>0</v>
      </c>
      <c r="H57" s="59"/>
      <c r="J57"/>
    </row>
    <row r="59" spans="1:10" ht="25.5" x14ac:dyDescent="0.25">
      <c r="A59" s="56" t="s">
        <v>73</v>
      </c>
      <c r="B59" s="57"/>
      <c r="C59" s="3" t="s">
        <v>3</v>
      </c>
      <c r="D59" s="2" t="s">
        <v>4</v>
      </c>
      <c r="E59" s="3" t="s">
        <v>5</v>
      </c>
      <c r="F59" s="3" t="s">
        <v>6</v>
      </c>
      <c r="G59" s="3" t="s">
        <v>7</v>
      </c>
      <c r="H59" s="3" t="s">
        <v>8</v>
      </c>
      <c r="I59" s="5"/>
      <c r="J59"/>
    </row>
    <row r="60" spans="1:10" x14ac:dyDescent="0.25">
      <c r="A60" s="46" t="s">
        <v>114</v>
      </c>
      <c r="B60" s="13" t="s">
        <v>53</v>
      </c>
      <c r="C60" s="14">
        <v>1</v>
      </c>
      <c r="D60" s="15" t="s">
        <v>52</v>
      </c>
      <c r="E60" s="16"/>
      <c r="F60" s="16"/>
      <c r="G60" s="16">
        <f t="shared" ref="G60:G62" si="18">E60*C60</f>
        <v>0</v>
      </c>
      <c r="H60" s="16">
        <f t="shared" ref="H60:H62" si="19">F60*C60</f>
        <v>0</v>
      </c>
    </row>
    <row r="61" spans="1:10" x14ac:dyDescent="0.25">
      <c r="A61" s="46" t="s">
        <v>115</v>
      </c>
      <c r="B61" s="13" t="s">
        <v>54</v>
      </c>
      <c r="C61" s="14">
        <v>1</v>
      </c>
      <c r="D61" s="15" t="s">
        <v>52</v>
      </c>
      <c r="E61" s="16"/>
      <c r="F61" s="16"/>
      <c r="G61" s="16">
        <f t="shared" si="18"/>
        <v>0</v>
      </c>
      <c r="H61" s="16">
        <f t="shared" si="19"/>
        <v>0</v>
      </c>
    </row>
    <row r="62" spans="1:10" x14ac:dyDescent="0.25">
      <c r="A62" s="46" t="s">
        <v>116</v>
      </c>
      <c r="B62" s="13" t="s">
        <v>55</v>
      </c>
      <c r="C62" s="14">
        <v>1</v>
      </c>
      <c r="D62" s="15" t="s">
        <v>52</v>
      </c>
      <c r="E62" s="16"/>
      <c r="F62" s="16"/>
      <c r="G62" s="16">
        <f t="shared" si="18"/>
        <v>0</v>
      </c>
      <c r="H62" s="16">
        <f t="shared" si="19"/>
        <v>0</v>
      </c>
    </row>
    <row r="63" spans="1:10" x14ac:dyDescent="0.25">
      <c r="A63" s="17" t="s">
        <v>28</v>
      </c>
      <c r="B63" s="18"/>
      <c r="C63" s="18"/>
      <c r="D63" s="18"/>
      <c r="E63" s="18"/>
      <c r="F63" s="19"/>
      <c r="G63" s="20">
        <f>SUM(G60:G62)</f>
        <v>0</v>
      </c>
      <c r="H63" s="20">
        <f>SUM(H60:H62)</f>
        <v>0</v>
      </c>
      <c r="J63"/>
    </row>
    <row r="64" spans="1:10" x14ac:dyDescent="0.25">
      <c r="A64" s="17" t="s">
        <v>73</v>
      </c>
      <c r="B64" s="18"/>
      <c r="C64" s="18"/>
      <c r="D64" s="18"/>
      <c r="E64" s="18"/>
      <c r="F64" s="19"/>
      <c r="G64" s="58">
        <f>G63+H63</f>
        <v>0</v>
      </c>
      <c r="H64" s="59"/>
      <c r="J64"/>
    </row>
    <row r="66" spans="1:10" x14ac:dyDescent="0.25">
      <c r="A66" s="56" t="s">
        <v>74</v>
      </c>
      <c r="B66" s="57"/>
      <c r="C66" s="7"/>
      <c r="D66" s="7"/>
      <c r="E66" s="7"/>
      <c r="F66" s="7"/>
      <c r="G66" s="7"/>
      <c r="H66" s="7"/>
      <c r="I66" s="5"/>
      <c r="J66"/>
    </row>
    <row r="67" spans="1:10" ht="25.5" x14ac:dyDescent="0.25">
      <c r="A67" s="2" t="s">
        <v>1</v>
      </c>
      <c r="B67" s="2" t="s">
        <v>2</v>
      </c>
      <c r="C67" s="3" t="s">
        <v>3</v>
      </c>
      <c r="D67" s="2" t="s">
        <v>4</v>
      </c>
      <c r="E67" s="3" t="s">
        <v>5</v>
      </c>
      <c r="F67" s="3" t="s">
        <v>6</v>
      </c>
      <c r="G67" s="3" t="s">
        <v>7</v>
      </c>
      <c r="H67" s="3" t="s">
        <v>8</v>
      </c>
      <c r="I67" s="5"/>
      <c r="J67"/>
    </row>
    <row r="68" spans="1:10" x14ac:dyDescent="0.25">
      <c r="A68" s="46" t="s">
        <v>117</v>
      </c>
      <c r="B68" s="13" t="s">
        <v>56</v>
      </c>
      <c r="C68" s="14">
        <v>100</v>
      </c>
      <c r="D68" s="15" t="s">
        <v>20</v>
      </c>
      <c r="E68" s="16"/>
      <c r="F68" s="16"/>
      <c r="G68" s="16">
        <f t="shared" ref="G68" si="20">E68*C68</f>
        <v>0</v>
      </c>
      <c r="H68" s="16">
        <f t="shared" ref="H68" si="21">F68*C68</f>
        <v>0</v>
      </c>
    </row>
    <row r="69" spans="1:10" x14ac:dyDescent="0.25">
      <c r="A69" s="17" t="s">
        <v>28</v>
      </c>
      <c r="B69" s="18"/>
      <c r="C69" s="18"/>
      <c r="D69" s="18"/>
      <c r="E69" s="18"/>
      <c r="F69" s="19"/>
      <c r="G69" s="20">
        <f>SUM(G68)</f>
        <v>0</v>
      </c>
      <c r="H69" s="20">
        <f>SUM(H68)</f>
        <v>0</v>
      </c>
      <c r="J69"/>
    </row>
    <row r="70" spans="1:10" x14ac:dyDescent="0.25">
      <c r="A70" s="17" t="s">
        <v>58</v>
      </c>
      <c r="B70" s="18"/>
      <c r="C70" s="18"/>
      <c r="D70" s="18"/>
      <c r="E70" s="18"/>
      <c r="F70" s="19"/>
      <c r="G70" s="58">
        <f>G69+H69</f>
        <v>0</v>
      </c>
      <c r="H70" s="59"/>
      <c r="J70"/>
    </row>
    <row r="72" spans="1:10" x14ac:dyDescent="0.25">
      <c r="A72" s="56" t="s">
        <v>75</v>
      </c>
      <c r="B72" s="57"/>
      <c r="C72" s="7"/>
      <c r="D72" s="7"/>
      <c r="E72" s="7"/>
      <c r="F72" s="7"/>
      <c r="G72" s="7"/>
      <c r="H72" s="7"/>
      <c r="I72" s="5"/>
      <c r="J72"/>
    </row>
    <row r="73" spans="1:10" ht="25.5" x14ac:dyDescent="0.25">
      <c r="A73" s="2" t="s">
        <v>1</v>
      </c>
      <c r="B73" s="2" t="s">
        <v>2</v>
      </c>
      <c r="C73" s="3" t="s">
        <v>3</v>
      </c>
      <c r="D73" s="2" t="s">
        <v>4</v>
      </c>
      <c r="E73" s="3" t="s">
        <v>5</v>
      </c>
      <c r="F73" s="3" t="s">
        <v>6</v>
      </c>
      <c r="G73" s="3" t="s">
        <v>7</v>
      </c>
      <c r="H73" s="3" t="s">
        <v>8</v>
      </c>
      <c r="J73"/>
    </row>
    <row r="74" spans="1:10" x14ac:dyDescent="0.25">
      <c r="A74" s="46" t="s">
        <v>118</v>
      </c>
      <c r="B74" s="13" t="s">
        <v>59</v>
      </c>
      <c r="C74" s="14">
        <v>2</v>
      </c>
      <c r="D74" s="15" t="s">
        <v>52</v>
      </c>
      <c r="E74" s="16"/>
      <c r="F74" s="16"/>
      <c r="G74" s="16">
        <f t="shared" ref="G74" si="22">E74*C74</f>
        <v>0</v>
      </c>
      <c r="H74" s="16">
        <f t="shared" ref="H74" si="23">F74*C74</f>
        <v>0</v>
      </c>
    </row>
    <row r="75" spans="1:10" x14ac:dyDescent="0.25">
      <c r="A75" s="46" t="s">
        <v>121</v>
      </c>
      <c r="B75" s="13" t="s">
        <v>78</v>
      </c>
      <c r="C75" s="14">
        <v>1</v>
      </c>
      <c r="D75" s="15" t="s">
        <v>52</v>
      </c>
      <c r="E75" s="16"/>
      <c r="F75" s="16"/>
      <c r="G75" s="16">
        <f>E75*C75</f>
        <v>0</v>
      </c>
      <c r="H75" s="16">
        <f>F75*C75</f>
        <v>0</v>
      </c>
    </row>
    <row r="76" spans="1:10" x14ac:dyDescent="0.25">
      <c r="A76" s="17" t="s">
        <v>28</v>
      </c>
      <c r="B76" s="18"/>
      <c r="C76" s="18"/>
      <c r="D76" s="18"/>
      <c r="E76" s="18"/>
      <c r="F76" s="19"/>
      <c r="G76" s="20">
        <f>SUM(G74:G75)</f>
        <v>0</v>
      </c>
      <c r="H76" s="20">
        <f>SUM(H74:H75)</f>
        <v>0</v>
      </c>
      <c r="J76"/>
    </row>
    <row r="77" spans="1:10" x14ac:dyDescent="0.25">
      <c r="A77" s="17" t="s">
        <v>57</v>
      </c>
      <c r="B77" s="18"/>
      <c r="C77" s="18"/>
      <c r="D77" s="18"/>
      <c r="E77" s="18"/>
      <c r="F77" s="19"/>
      <c r="G77" s="58">
        <f>G76+H76</f>
        <v>0</v>
      </c>
      <c r="H77" s="59"/>
      <c r="J77"/>
    </row>
  </sheetData>
  <mergeCells count="16">
    <mergeCell ref="G44:H44"/>
    <mergeCell ref="A46:B46"/>
    <mergeCell ref="A59:B59"/>
    <mergeCell ref="A31:B31"/>
    <mergeCell ref="G57:H57"/>
    <mergeCell ref="G77:H77"/>
    <mergeCell ref="G64:H64"/>
    <mergeCell ref="A66:B66"/>
    <mergeCell ref="G70:H70"/>
    <mergeCell ref="A72:B72"/>
    <mergeCell ref="A1:F3"/>
    <mergeCell ref="A4:B4"/>
    <mergeCell ref="A5:B5"/>
    <mergeCell ref="A14:B14"/>
    <mergeCell ref="G29:H29"/>
    <mergeCell ref="G12:H12"/>
  </mergeCells>
  <phoneticPr fontId="14" type="noConversion"/>
  <dataValidations count="1">
    <dataValidation allowBlank="1" showInputMessage="1" showErrorMessage="1" sqref="A5:B7 A14:B15 A28:B29 A31:B33 A43:B44 A46:B46 B50 A59:B59 A56:B57 A63:B64 A66:B67 B68 A69:B70 A72:B73 B24:B27 A11:B12 A76:B77 B74:B75 A35 A37 A39 A41" xr:uid="{017C5100-70D0-43A7-8289-471B79F5F9CF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Főösszesítő</vt:lpstr>
      <vt:lpstr>Munkalap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Csizmár Gréta</dc:creator>
  <cp:lastModifiedBy>Mim Nikolett</cp:lastModifiedBy>
  <dcterms:created xsi:type="dcterms:W3CDTF">2026-04-22T06:15:15Z</dcterms:created>
  <dcterms:modified xsi:type="dcterms:W3CDTF">2026-08-17T06:15:19Z</dcterms:modified>
</cp:coreProperties>
</file>