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TTYE-SRV\IG_témák\2024\2024.06.xx._\Lapostetető, nyílászáró\Mellékletek\"/>
    </mc:Choice>
  </mc:AlternateContent>
  <xr:revisionPtr revIDLastSave="0" documentId="13_ncr:1_{38D2642D-241C-498D-89E5-F17EA06FE672}" xr6:coauthVersionLast="47" xr6:coauthVersionMax="47" xr10:uidLastSave="{00000000-0000-0000-0000-000000000000}"/>
  <bookViews>
    <workbookView xWindow="-120" yWindow="-120" windowWidth="29040" windowHeight="15840" tabRatio="776" activeTab="1" xr2:uid="{00000000-000D-0000-FFFF-FFFF00000000}"/>
  </bookViews>
  <sheets>
    <sheet name="Előlap" sheetId="23" r:id="rId1"/>
    <sheet name="Összesítő" sheetId="22" r:id="rId2"/>
    <sheet name="Nyílászáró csere" sheetId="21" r:id="rId3"/>
    <sheet name="Egyenértékűség nyilatkozat" sheetId="24" r:id="rId4"/>
  </sheets>
  <definedNames>
    <definedName name="_xlnm._FilterDatabase" localSheetId="2" hidden="1">'Nyílászáró csere'!$A$1:$O$68</definedName>
    <definedName name="_xlnm.Print_Titles" localSheetId="2">'Nyílászáró csere'!$1:$2</definedName>
    <definedName name="_xlnm.Print_Area" localSheetId="2">'Nyílászáró csere'!$A$1:$O$69</definedName>
    <definedName name="_xlnm.Print_Area" localSheetId="1">Összesítő!$A$1:$G$33</definedName>
  </definedNames>
  <calcPr calcId="191029"/>
</workbook>
</file>

<file path=xl/calcChain.xml><?xml version="1.0" encoding="utf-8"?>
<calcChain xmlns="http://schemas.openxmlformats.org/spreadsheetml/2006/main">
  <c r="L9" i="21" l="1"/>
  <c r="L10" i="21"/>
  <c r="J9" i="21"/>
  <c r="J10" i="21"/>
  <c r="L28" i="21"/>
  <c r="J28" i="21"/>
  <c r="L46" i="21"/>
  <c r="J46" i="21"/>
  <c r="L44" i="21"/>
  <c r="J44" i="21"/>
  <c r="L40" i="21"/>
  <c r="J40" i="21"/>
  <c r="L36" i="21"/>
  <c r="J36" i="21"/>
  <c r="L33" i="21"/>
  <c r="J33" i="21"/>
  <c r="L31" i="21"/>
  <c r="J31" i="21"/>
  <c r="L25" i="21"/>
  <c r="J25" i="21"/>
  <c r="L22" i="21"/>
  <c r="J22" i="21"/>
  <c r="L19" i="21"/>
  <c r="J19" i="21"/>
  <c r="L12" i="21"/>
  <c r="J12" i="21"/>
  <c r="L14" i="21"/>
  <c r="J14" i="21"/>
  <c r="L59" i="21"/>
  <c r="J61" i="21"/>
  <c r="J63" i="21"/>
  <c r="L66" i="21"/>
  <c r="L55" i="21"/>
  <c r="J55" i="21"/>
  <c r="J59" i="21"/>
  <c r="L63" i="21"/>
  <c r="J8" i="21"/>
  <c r="J16" i="21"/>
  <c r="J42" i="21"/>
  <c r="J50" i="21"/>
  <c r="J52" i="21"/>
  <c r="J57" i="21"/>
  <c r="J66" i="21"/>
  <c r="J5" i="21"/>
  <c r="L8" i="21"/>
  <c r="L16" i="21"/>
  <c r="L42" i="21"/>
  <c r="L50" i="21"/>
  <c r="L52" i="21"/>
  <c r="L57" i="21"/>
  <c r="L61" i="21"/>
  <c r="L5" i="21"/>
  <c r="L68" i="21" l="1"/>
  <c r="F16" i="22" s="1"/>
  <c r="F18" i="22" s="1"/>
  <c r="J68" i="21"/>
  <c r="E16" i="22" s="1"/>
  <c r="E18" i="22" s="1"/>
  <c r="E19" i="22" l="1"/>
</calcChain>
</file>

<file path=xl/sharedStrings.xml><?xml version="1.0" encoding="utf-8"?>
<sst xmlns="http://schemas.openxmlformats.org/spreadsheetml/2006/main" count="124" uniqueCount="91">
  <si>
    <t>Tételkiírás</t>
  </si>
  <si>
    <t>Anyag
összesen</t>
  </si>
  <si>
    <t>Díj
összesen</t>
  </si>
  <si>
    <t>1</t>
  </si>
  <si>
    <t>m2</t>
  </si>
  <si>
    <t>2</t>
  </si>
  <si>
    <t>db</t>
  </si>
  <si>
    <t>3</t>
  </si>
  <si>
    <t>4</t>
  </si>
  <si>
    <t>5</t>
  </si>
  <si>
    <t>klt</t>
  </si>
  <si>
    <t>fm</t>
  </si>
  <si>
    <t>6</t>
  </si>
  <si>
    <t>Nyílászáró csere</t>
  </si>
  <si>
    <t>7</t>
  </si>
  <si>
    <r>
      <rPr>
        <b/>
        <sz val="10"/>
        <color rgb="FF000000"/>
        <rFont val="Arial"/>
        <family val="2"/>
        <charset val="238"/>
      </rPr>
      <t xml:space="preserve">Védő takarás
</t>
    </r>
    <r>
      <rPr>
        <sz val="10"/>
        <color rgb="FF000000"/>
        <rFont val="Arial"/>
        <family val="2"/>
        <charset val="238"/>
      </rPr>
      <t>belső munkák előtt védő takarások készítése
fóliával, takarópapírral</t>
    </r>
  </si>
  <si>
    <t>8</t>
  </si>
  <si>
    <t>9</t>
  </si>
  <si>
    <t>10</t>
  </si>
  <si>
    <t>11</t>
  </si>
  <si>
    <r>
      <rPr>
        <b/>
        <sz val="10"/>
        <color rgb="FF000000"/>
        <rFont val="Arial"/>
        <family val="2"/>
        <charset val="238"/>
      </rPr>
      <t>Takarólécezés</t>
    </r>
    <r>
      <rPr>
        <sz val="10"/>
        <color rgb="FF000000"/>
        <rFont val="Arial"/>
        <family val="2"/>
        <charset val="238"/>
      </rPr>
      <t xml:space="preserve">
nyílászárók beépítési hézagainak belső oldali takarólécezése</t>
    </r>
  </si>
  <si>
    <t>12</t>
  </si>
  <si>
    <t>13</t>
  </si>
  <si>
    <t>14</t>
  </si>
  <si>
    <t>15</t>
  </si>
  <si>
    <t>16</t>
  </si>
  <si>
    <t>17</t>
  </si>
  <si>
    <t>Összesen:</t>
  </si>
  <si>
    <t>Ssz</t>
  </si>
  <si>
    <t>Munkanem megnevezése</t>
  </si>
  <si>
    <t>Anyag összege</t>
  </si>
  <si>
    <t>Díj összege</t>
  </si>
  <si>
    <t>1.</t>
  </si>
  <si>
    <t>ÁRAZATLAN KÖLTSÉGVETÉS</t>
  </si>
  <si>
    <t>Készült:</t>
  </si>
  <si>
    <t>KÖLTSÉGVETÉSI FŐÖSSZESÍTŐ</t>
  </si>
  <si>
    <t>Az egyes tételeknél és munkanemeknél, valamint a főösszesítőben szereplő képletek ellenőrizendők!</t>
  </si>
  <si>
    <t>A felsorolt anyagok csak tervezői javaslatok, azzal egyenértékű termékkel helyettesíthetők, azzal a kitétellel, hogy mindenben meg kell felelniük a vonatkozó műszaki leírásában szereplő követelményeknek !</t>
  </si>
  <si>
    <t>Megjegyzések:</t>
  </si>
  <si>
    <t>A költségvetés együtt kezelendő a műszaki leírással, a tervekkel, konszignációkkal !</t>
  </si>
  <si>
    <t>Nettó anyag + díj összesen:</t>
  </si>
  <si>
    <t>Nettó anyag és díj összesen:</t>
  </si>
  <si>
    <t>Anyag egységár</t>
  </si>
  <si>
    <t>Díj egységár</t>
  </si>
  <si>
    <t>Megajánlott termék gyártmánya</t>
  </si>
  <si>
    <t>Megajánlott termék típusa</t>
  </si>
  <si>
    <t xml:space="preserve">Felvonulási költségek
</t>
  </si>
  <si>
    <t xml:space="preserve"> </t>
  </si>
  <si>
    <r>
      <t>Állványozás</t>
    </r>
    <r>
      <rPr>
        <sz val="10"/>
        <color rgb="FF000000"/>
        <rFont val="Arial"/>
        <family val="2"/>
        <charset val="238"/>
      </rPr>
      <t xml:space="preserve">
</t>
    </r>
  </si>
  <si>
    <t xml:space="preserve">Ajánlattevőnek a "Nyílászáró csere" munkalap "M" oszlopban megadott valamennyi paraméterre nyilatkoznia kell a megajánlott termék egyenértékűsége tekintetében. </t>
  </si>
  <si>
    <t>Tettye Forrásház Zrt.</t>
  </si>
  <si>
    <t>7634 Pécs, Nyugati ipari út 8.</t>
  </si>
  <si>
    <t>Tettye Forrásház ZRT.</t>
  </si>
  <si>
    <t>Pécs</t>
  </si>
  <si>
    <t>opcionális</t>
  </si>
  <si>
    <t xml:space="preserve">Valamely profilgyártó 76 mm-es rendszere, Ug&lt;=1 W/m2K, Uf=1.1 W/(m²K)
</t>
  </si>
  <si>
    <r>
      <t xml:space="preserve">Bontás és beépítés utáni helyreállító munkálatok
</t>
    </r>
    <r>
      <rPr>
        <sz val="10"/>
        <color rgb="FF000000"/>
        <rFont val="Arial"/>
        <family val="2"/>
        <charset val="238"/>
      </rPr>
      <t>Vakolás és glettelés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festésre előkészítve</t>
    </r>
  </si>
  <si>
    <r>
      <t xml:space="preserve">Belső és külső párkány elhelyezése 
</t>
    </r>
    <r>
      <rPr>
        <sz val="10"/>
        <color rgb="FF000000"/>
        <rFont val="Arial"/>
        <family val="2"/>
        <charset val="238"/>
      </rPr>
      <t xml:space="preserve">Fehér RAL9016 színben, Lindab lemezből, szükséges tartozékokkal
</t>
    </r>
  </si>
  <si>
    <t xml:space="preserve"> ≈1528</t>
  </si>
  <si>
    <r>
      <t xml:space="preserve">Takarítás
</t>
    </r>
    <r>
      <rPr>
        <sz val="10"/>
        <color rgb="FF000000"/>
        <rFont val="Arial"/>
        <family val="2"/>
        <charset val="238"/>
      </rPr>
      <t>belső területeket érintő munkákat követő takarítás érintett helyiségekben</t>
    </r>
  </si>
  <si>
    <t>18</t>
  </si>
  <si>
    <t>19</t>
  </si>
  <si>
    <t>20</t>
  </si>
  <si>
    <t>21</t>
  </si>
  <si>
    <t>22</t>
  </si>
  <si>
    <t>23</t>
  </si>
  <si>
    <t>24</t>
  </si>
  <si>
    <r>
      <t xml:space="preserve">Egyenértékű termék megajánlása esetén Ajánlatkérő </t>
    </r>
    <r>
      <rPr>
        <b/>
        <sz val="10"/>
        <rFont val="Arial"/>
        <family val="2"/>
        <charset val="238"/>
      </rPr>
      <t>minimum</t>
    </r>
    <r>
      <rPr>
        <sz val="10"/>
        <rFont val="Arial"/>
        <family val="2"/>
        <charset val="238"/>
      </rPr>
      <t xml:space="preserve"> előírásai a megfelelőségre </t>
    </r>
  </si>
  <si>
    <t>,</t>
  </si>
  <si>
    <r>
      <t xml:space="preserve">Műanyag kültéri nyílászárók elhelyezése
</t>
    </r>
    <r>
      <rPr>
        <sz val="10"/>
        <rFont val="Arial"/>
        <family val="2"/>
        <charset val="238"/>
      </rPr>
      <t xml:space="preserve">előre kihagyott nyílásba, utólagos elhelyezés
szerelvényezve, finombeállítással
PUR hézagtömítéssel
Kívül-belül RAL9016 fehér műanyag ablak 24 mm-es stadur tele betéttel
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jelű szerkezet 220x240 cm befoglaló mérettel
</t>
    </r>
  </si>
  <si>
    <r>
      <t xml:space="preserve">Műanyag kültéri nyílászárók elhelyezése
</t>
    </r>
    <r>
      <rPr>
        <sz val="10"/>
        <rFont val="Arial"/>
        <family val="2"/>
        <charset val="238"/>
      </rPr>
      <t xml:space="preserve">előre kihagyott nyílásba, utólagos elhelyezés
szerelvényezve, finombeállítással
PUR hézagtömítéssel
Kívül-belül RAL9016 fehér műanyag ablak 24 mm-es stadur tele betéttel
</t>
    </r>
    <r>
      <rPr>
        <b/>
        <sz val="10"/>
        <rFont val="Arial"/>
        <family val="2"/>
        <charset val="238"/>
      </rPr>
      <t>15,16</t>
    </r>
    <r>
      <rPr>
        <sz val="10"/>
        <rFont val="Arial"/>
        <family val="2"/>
        <charset val="238"/>
      </rPr>
      <t xml:space="preserve"> jelű szerkezet 50x300 cm befoglaló mérettel, benne:
- 2 db 50x150 cm műanyag ablak 24 mm-es stadur tele betéttel
</t>
    </r>
  </si>
  <si>
    <r>
      <t xml:space="preserve">Műanyag kültéri nyílászárók elhelyezése
</t>
    </r>
    <r>
      <rPr>
        <sz val="10"/>
        <rFont val="Arial"/>
        <family val="2"/>
        <charset val="238"/>
      </rPr>
      <t xml:space="preserve">előre kihagyott nyílásba, utólagos elhelyezés
szerelvényezve, finombeállítással
PUR hézagtömítéssel
Kívül-belül RAL9016 fehér műanyag ablak 24 mm-es stadur tele betéttel 
</t>
    </r>
    <r>
      <rPr>
        <b/>
        <sz val="10"/>
        <rFont val="Arial"/>
        <family val="2"/>
        <charset val="238"/>
      </rPr>
      <t>18</t>
    </r>
    <r>
      <rPr>
        <sz val="10"/>
        <rFont val="Arial"/>
        <family val="2"/>
        <charset val="238"/>
      </rPr>
      <t xml:space="preserve"> jelű szerkezet 85x200 cm befoglaló mérettel, benne: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- 2 db 85x100 cm műanyagablak  24 mm-es stadur tele betéttel</t>
    </r>
  </si>
  <si>
    <r>
      <t xml:space="preserve">Műanyag kültéri nyílászárók elhelyezése
</t>
    </r>
    <r>
      <rPr>
        <sz val="10"/>
        <rFont val="Arial"/>
        <family val="2"/>
        <charset val="238"/>
      </rPr>
      <t xml:space="preserve">előre kihagyott nyílásba, utólagos elhelyezés
szerelvényezve, finombeállítással
PUR hézagtömítéssel
Kívül-belül RAL9016 fehér műanyag ablak
</t>
    </r>
    <r>
      <rPr>
        <b/>
        <sz val="10"/>
        <rFont val="Arial"/>
        <family val="2"/>
        <charset val="238"/>
      </rPr>
      <t>19,20,21</t>
    </r>
    <r>
      <rPr>
        <sz val="10"/>
        <rFont val="Arial"/>
        <family val="2"/>
        <charset val="238"/>
      </rPr>
      <t xml:space="preserve"> jelű szerkezet 450x62 cm befoglaló mérettel, benne:
- 1 db 90x62 cm bukó nyíló ablak
- 4 db 90x62cm fix ablak
</t>
    </r>
  </si>
  <si>
    <r>
      <t xml:space="preserve">Műanyag kültéri nyílászárók elhelyezése
</t>
    </r>
    <r>
      <rPr>
        <sz val="10"/>
        <rFont val="Arial"/>
        <family val="2"/>
        <charset val="238"/>
      </rPr>
      <t xml:space="preserve">előre kihagyott nyílásba, utólagos elhelyezés
szerelvényezve, finombeállítással
PUR hézagtömítéssel
Kívül-belül RAL9016 fehér műanyag ablak 24 mm-es stadur tele betéttel
</t>
    </r>
    <r>
      <rPr>
        <b/>
        <sz val="10"/>
        <rFont val="Arial"/>
        <family val="2"/>
        <charset val="238"/>
      </rPr>
      <t>27,28</t>
    </r>
    <r>
      <rPr>
        <sz val="10"/>
        <rFont val="Arial"/>
        <family val="2"/>
        <charset val="238"/>
      </rPr>
      <t xml:space="preserve"> jelű szerkezet 280x175 cm befoglaló mérettel, benne:
- 2 db 140x175 cm műanyagablak 24 mm-es stadur tele betéttel
</t>
    </r>
  </si>
  <si>
    <r>
      <t xml:space="preserve">Műanyag kültéri nyílászárók elhelyezése
</t>
    </r>
    <r>
      <rPr>
        <sz val="10"/>
        <rFont val="Arial"/>
        <family val="2"/>
        <charset val="238"/>
      </rPr>
      <t>előre kihagyott nyílásba, utólagos elhelyezés
szerelvényezve, finombeállítással
PUR hézagtömítéssel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Kívül-belül RAL9016 fehér műanyag ablak
</t>
    </r>
    <r>
      <rPr>
        <b/>
        <sz val="10"/>
        <rFont val="Arial"/>
        <family val="2"/>
        <charset val="238"/>
      </rPr>
      <t>33,34</t>
    </r>
    <r>
      <rPr>
        <sz val="10"/>
        <rFont val="Arial"/>
        <family val="2"/>
        <charset val="238"/>
      </rPr>
      <t xml:space="preserve"> jelű szerkezet 490x180 cm befoglaló mérettel, benne:
- 2 db 245x90 cm fix ablak 
- 2 db  245x90 cm fehér műanyag ablak 24 mm-es stadur tele betéttel
</t>
    </r>
  </si>
  <si>
    <r>
      <t xml:space="preserve">Műanyag kültéri nyílászárók elhelyezése
</t>
    </r>
    <r>
      <rPr>
        <sz val="10"/>
        <rFont val="Arial"/>
        <family val="2"/>
        <charset val="238"/>
      </rPr>
      <t xml:space="preserve">előre kihagyott nyílásba, utólagos elhelyezés
szerelvényezve, finombeállítással
PUR hézagtömítéssel
Kívül-belül RAL9016 fehér műanyag ablak 
</t>
    </r>
    <r>
      <rPr>
        <b/>
        <sz val="10"/>
        <rFont val="Arial"/>
        <family val="2"/>
        <charset val="238"/>
      </rPr>
      <t>35,36</t>
    </r>
    <r>
      <rPr>
        <sz val="10"/>
        <rFont val="Arial"/>
        <family val="2"/>
        <charset val="238"/>
      </rPr>
      <t xml:space="preserve"> jelű szerkezet 280x175 cm befoglaló mérettel, benne:
- 2 db 140x175 cm fix műanyagablak
</t>
    </r>
  </si>
  <si>
    <r>
      <t xml:space="preserve">Műanyag kültéri nyílászárók elhelyezése
</t>
    </r>
    <r>
      <rPr>
        <sz val="10"/>
        <rFont val="Arial"/>
        <family val="2"/>
        <charset val="238"/>
      </rPr>
      <t>előre kihagyott nyílásba, utólagos elhelyezés
szerelvényezve, finombeállítással
PUR hézagtömítéssel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Kívül belül RAL9016 fehér műa. bukó-nyíló ablak
</t>
    </r>
    <r>
      <rPr>
        <b/>
        <sz val="10"/>
        <rFont val="Arial"/>
        <family val="2"/>
        <charset val="238"/>
      </rPr>
      <t>37</t>
    </r>
    <r>
      <rPr>
        <sz val="10"/>
        <rFont val="Arial"/>
        <family val="2"/>
        <charset val="238"/>
      </rPr>
      <t xml:space="preserve"> jelű szerkezet 85x62 cm befoglaló mérettel</t>
    </r>
  </si>
  <si>
    <t xml:space="preserve">Bontott anyag és építési törmelék konténeres elszállítása hulladéklerakóba, lerakóhelyi díjjal együtt </t>
  </si>
  <si>
    <t>m3</t>
  </si>
  <si>
    <r>
      <t xml:space="preserve">Műanyag kültéri nyílászárók elhelyezése
</t>
    </r>
    <r>
      <rPr>
        <sz val="10"/>
        <color rgb="FF000000"/>
        <rFont val="Arial"/>
        <family val="2"/>
        <charset val="238"/>
      </rPr>
      <t>előre kihagyott nyílásba, utólagos elhelyezés
szerelvényezve, finombeállítással
PUR hézagtömítéssel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Kívül-belül RAL9016 fehér műa. ajtó
</t>
    </r>
    <r>
      <rPr>
        <b/>
        <sz val="10"/>
        <color rgb="FF000000"/>
        <rFont val="Arial"/>
        <family val="2"/>
        <charset val="238"/>
      </rPr>
      <t>2,3,4,5,6,7</t>
    </r>
    <r>
      <rPr>
        <sz val="10"/>
        <color rgb="FF000000"/>
        <rFont val="Arial"/>
        <family val="2"/>
        <charset val="238"/>
      </rPr>
      <t xml:space="preserve"> jelű főbejárat ajtó szerkezet 175x220 cm befoglaló méretben benne:
- 1 db 87,5x220 cm kifelé nyíló bejárati ajtó, 50 cm-en vízsz.
osztással, 36 mm-es stadur tele betéttel, alu küszöbbel, 
5 pontos biztonsági zárral, fehér kilincs-kilincs garnitúrával
- 2 db 132,5x77,5 cm fix felülvilágító 24 mm stadur tele betéttel
- 1 db 175x77,5 cm  fix felülvilágító 24 mm stadur tele betéttel
2 db 132,5x220 cm ablak 24 mm stadur tele betéttel
</t>
    </r>
    <r>
      <rPr>
        <b/>
        <sz val="10"/>
        <color rgb="FF000000"/>
        <rFont val="Arial"/>
        <family val="2"/>
        <charset val="238"/>
      </rPr>
      <t>Statikai sorolók</t>
    </r>
    <r>
      <rPr>
        <sz val="10"/>
        <color rgb="FF000000"/>
        <rFont val="Arial"/>
        <family val="2"/>
        <charset val="238"/>
      </rPr>
      <t xml:space="preserve"> a szerkezeti rajzon kékkel jelölve:
2 db 25 mm széles 300 cm hosszú statikai soroló
2 db 25 mm széles 132,5 cm hosszú statikai soroló
1 db 25 mm széles 175 cm hosszú statikai soroló</t>
    </r>
  </si>
  <si>
    <r>
      <t xml:space="preserve">Műanyag kültéri nyílászárók elhelyezése
</t>
    </r>
    <r>
      <rPr>
        <sz val="10"/>
        <color rgb="FF000000"/>
        <rFont val="Arial"/>
        <family val="2"/>
        <charset val="238"/>
      </rPr>
      <t xml:space="preserve">előre kihagyott nyílásba, utólagos elhelyezés
szerelvényezve, finombeállítással
PUR hézagtömítéssel
Kívül-belül RAL9016 fehér műanyag ablak
</t>
    </r>
    <r>
      <rPr>
        <b/>
        <sz val="10"/>
        <color rgb="FF000000"/>
        <rFont val="Arial"/>
        <family val="2"/>
        <charset val="238"/>
      </rPr>
      <t>8,9,10,11,12,13,14*</t>
    </r>
    <r>
      <rPr>
        <sz val="10"/>
        <color rgb="FF000000"/>
        <rFont val="Arial"/>
        <family val="2"/>
        <charset val="238"/>
      </rPr>
      <t xml:space="preserve"> jelű szerkezet 450x300 cm befoglaló mérettel, benne:
- 4 db 150x177,5 cm műanyagablak  24 mm-es stadur tele betéttel
- 3 db 100x90 cm fix ablak
</t>
    </r>
    <r>
      <rPr>
        <b/>
        <sz val="10"/>
        <color rgb="FF000000"/>
        <rFont val="Arial"/>
        <family val="2"/>
        <charset val="238"/>
      </rPr>
      <t>Statikai sorolók</t>
    </r>
    <r>
      <rPr>
        <sz val="10"/>
        <color rgb="FF000000"/>
        <rFont val="Arial"/>
        <family val="2"/>
        <charset val="238"/>
      </rPr>
      <t xml:space="preserve"> a szerkezeti rajzon kékkel jelölve:
2 db 25 mm széles 300 cm hosszú statikai soroló</t>
    </r>
    <r>
      <rPr>
        <b/>
        <sz val="10"/>
        <color rgb="FF000000"/>
        <rFont val="Arial"/>
        <family val="2"/>
        <charset val="238"/>
      </rPr>
      <t xml:space="preserve">
</t>
    </r>
  </si>
  <si>
    <r>
      <t xml:space="preserve">Műanyag kültéri nyílászárók elhelyezése
előre kihagyott nyílásba, utólagos elhelyezés
szerelvényezve, finombeállítással
PUR hézagtömítéssel
Kívül-belül RAL9016 fehér műa. ajtó
</t>
    </r>
    <r>
      <rPr>
        <b/>
        <sz val="10"/>
        <rFont val="Arial"/>
        <family val="2"/>
        <charset val="238"/>
      </rPr>
      <t>17 jelű</t>
    </r>
    <r>
      <rPr>
        <sz val="10"/>
        <rFont val="Arial"/>
        <family val="2"/>
        <charset val="238"/>
      </rPr>
      <t xml:space="preserve"> ajtó szerkezet 155x310 cm befoglaló méretben benne:
- 1 db 87,5x210 cm kifelé nyíló bejárati ajtó, 50 cm-en vízsz.
osztással, 36 mm-es stadur tele betéttel, alu küszöbbel, 
5 pontos biztonsági zárral, fehér kilincs-kilincs garnitúrával
- 1 db 155,5x80 cm fix felülvilágító 24 mm stadur tele betéttel
Statikai sorolók a szerkezeti rajzon kékkel jelölve:
2 db 25 mm széles 210 cm hosszú statikai soroló
1 db 25 mm széles 155 cm hosszú statikai soroló</t>
    </r>
  </si>
  <si>
    <t xml:space="preserve">Műanyag kültéri nyílászárók elhelyezése
előre kihagyott nyílásba, utólagos elhelyezés
szerelvényezve, finombeállítással
PUR hézagtömítéssel
Kívül-belül RAL9016 fehér műanyag ablak felső részén 24 mm-es stadur tele betéttel
22,23,24,25,26 jelű szerkezet 450x200 cm befoglaló mérettel, benne:
- 2 db 100x88 cm bukó nyíló ablak
- 3 db 100x88 cm fix ablak
- 5 db  100x88 cm műanyagablak 24 mm-es stadur tele betéttel
</t>
  </si>
  <si>
    <r>
      <t xml:space="preserve">Műanyag kültéri nyílászárók elhelyezése (mosdók ablakai)
</t>
    </r>
    <r>
      <rPr>
        <sz val="10"/>
        <rFont val="Arial"/>
        <family val="2"/>
        <charset val="238"/>
      </rPr>
      <t xml:space="preserve">előre kihagyott nyílásba, utólagos elhelyezés
szerelvényezve, finombeállítással
PUR hézagtömítéssel
Kívül-belül RAL9016 fehér műanyag ablak felső részén 24 mm-es stadur tele betéttel
</t>
    </r>
    <r>
      <rPr>
        <b/>
        <sz val="10"/>
        <rFont val="Arial"/>
        <family val="2"/>
        <charset val="238"/>
      </rPr>
      <t>22,23,24,25,26</t>
    </r>
    <r>
      <rPr>
        <sz val="10"/>
        <rFont val="Arial"/>
        <family val="2"/>
        <charset val="238"/>
      </rPr>
      <t xml:space="preserve"> jelű szerkezet 450x200 cm befoglaló mérettel, benne:
- 2 db 100x88 cm bukó nyíló ablak homokfúvott v. savmart üvegezéssel
- 3 db 100x88 cm fix ablak homokfúvott v. savmart üvegezéssel
- 5 db  100x88 cm műanyagablak 24 mm-es stadur tele betéttel
</t>
    </r>
  </si>
  <si>
    <r>
      <t xml:space="preserve">Műanyag kültéri nyílászárók elhelyezése
</t>
    </r>
    <r>
      <rPr>
        <sz val="10"/>
        <rFont val="Arial"/>
        <family val="2"/>
        <charset val="238"/>
      </rPr>
      <t xml:space="preserve">előre kihagyott nyílásba, utólagos elhelyezés
szerelvényezve, finombeállítással
PUR hézagtömítéssel,  
Kívül-belül RAL9016 fehér műanyag ablak 
</t>
    </r>
    <r>
      <rPr>
        <b/>
        <sz val="10"/>
        <rFont val="Arial"/>
        <family val="2"/>
        <charset val="238"/>
      </rPr>
      <t>29,30,31,32</t>
    </r>
    <r>
      <rPr>
        <sz val="10"/>
        <rFont val="Arial"/>
        <family val="2"/>
        <charset val="238"/>
      </rPr>
      <t xml:space="preserve"> jelű szerkezet 300x345 cm befoglaló mérettel, benne:
- 1 db 148,8x255 cm fehér műanyag
- 1 db 148,7x255 cm fehér műanyag 
- 1 db 148,8x90 cm bukó nyíló ablak tolórudas távnyitóval szerelve
- 1 db 148,7x90 cm bukó nyíló ablak tolórudas távnyitóval szerelve
</t>
    </r>
    <r>
      <rPr>
        <b/>
        <sz val="10"/>
        <rFont val="Arial"/>
        <family val="2"/>
        <charset val="238"/>
      </rPr>
      <t xml:space="preserve">Statikai sorolók szerkezeti rajzon </t>
    </r>
    <r>
      <rPr>
        <sz val="10"/>
        <rFont val="Arial"/>
        <family val="2"/>
        <charset val="238"/>
      </rPr>
      <t>kékkel jelölve: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- 1 db 25 mm széles 345 cm hosszú
</t>
    </r>
    <r>
      <rPr>
        <b/>
        <sz val="10"/>
        <rFont val="Arial"/>
        <family val="2"/>
        <charset val="238"/>
      </rPr>
      <t xml:space="preserve">Univerzális soroló fehér:
</t>
    </r>
    <r>
      <rPr>
        <sz val="10"/>
        <rFont val="Arial"/>
        <family val="2"/>
        <charset val="238"/>
      </rPr>
      <t>- 1 db 148,8 cm hosszú</t>
    </r>
    <r>
      <rPr>
        <b/>
        <sz val="10"/>
        <rFont val="Arial"/>
        <family val="2"/>
        <charset val="238"/>
      </rPr>
      <t xml:space="preserve">
-</t>
    </r>
    <r>
      <rPr>
        <sz val="10"/>
        <rFont val="Arial"/>
        <family val="2"/>
        <charset val="238"/>
      </rPr>
      <t xml:space="preserve"> 1 db 148,7 cm hosszú</t>
    </r>
  </si>
  <si>
    <t xml:space="preserve">Valamely profilgyártó 76 mm-es rendszere, Ung&lt;=1 W/m2K, Uf=1.1 W/(m²K)
</t>
  </si>
  <si>
    <t xml:space="preserve">Ideiglenes eső és szélvédelem a kibontott ablakok helyén az új nyílászárók visszaépítéséig
</t>
  </si>
  <si>
    <t>Pécs, 2024.06.24</t>
  </si>
  <si>
    <r>
      <t xml:space="preserve">Fém szerkezetú nyílászárók bontása
</t>
    </r>
    <r>
      <rPr>
        <sz val="10"/>
        <color rgb="FF000000"/>
        <rFont val="Arial"/>
        <family val="2"/>
        <charset val="238"/>
      </rPr>
      <t>bejárati ajtók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ablakok, kopolit, vastalanító fém vázszerkezet</t>
    </r>
  </si>
  <si>
    <r>
      <rPr>
        <b/>
        <sz val="10"/>
        <rFont val="Arial"/>
        <family val="2"/>
        <charset val="238"/>
      </rPr>
      <t>Fém fogadó vázszerkezet kialakítása és telepítése előre kihagyott nyílásba (Vastalanító)</t>
    </r>
    <r>
      <rPr>
        <sz val="10"/>
        <rFont val="Arial"/>
        <family val="2"/>
        <charset val="238"/>
      </rPr>
      <t xml:space="preserve">
Rozsdamentes zártszelvény 60*40*3 mm</t>
    </r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</si>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</sst>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vertical="top"/>
    </xf>
    <xf numFmtId="4" fontId="2" fillId="0" borderId="0" xfId="0" applyNumberFormat="1" applyFont="1"/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49" fontId="10" fillId="2" borderId="0" xfId="0" applyNumberFormat="1" applyFont="1" applyFill="1" applyAlignment="1">
      <alignment horizontal="left" vertical="top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6" fillId="2" borderId="0" xfId="0" applyFont="1" applyFill="1" applyAlignment="1">
      <alignment vertical="top"/>
    </xf>
    <xf numFmtId="164" fontId="11" fillId="0" borderId="3" xfId="0" applyNumberFormat="1" applyFont="1" applyBorder="1"/>
    <xf numFmtId="0" fontId="18" fillId="0" borderId="0" xfId="0" applyFont="1" applyAlignment="1">
      <alignment vertical="top"/>
    </xf>
    <xf numFmtId="0" fontId="12" fillId="0" borderId="0" xfId="0" applyFont="1"/>
    <xf numFmtId="0" fontId="20" fillId="0" borderId="0" xfId="0" applyFont="1" applyAlignment="1">
      <alignment horizontal="center"/>
    </xf>
    <xf numFmtId="0" fontId="14" fillId="0" borderId="0" xfId="3" applyFont="1" applyAlignment="1">
      <alignment horizontal="left" vertical="top"/>
    </xf>
    <xf numFmtId="0" fontId="15" fillId="0" borderId="0" xfId="3" applyFont="1" applyAlignment="1">
      <alignment horizontal="left" vertical="top"/>
    </xf>
    <xf numFmtId="0" fontId="12" fillId="0" borderId="0" xfId="3" applyFont="1" applyAlignment="1">
      <alignment vertical="top"/>
    </xf>
    <xf numFmtId="0" fontId="16" fillId="0" borderId="0" xfId="3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3" applyFont="1" applyAlignment="1">
      <alignment vertical="top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1" fillId="0" borderId="0" xfId="3" applyFont="1" applyAlignment="1">
      <alignment vertical="top"/>
    </xf>
    <xf numFmtId="0" fontId="19" fillId="0" borderId="0" xfId="3" applyFont="1" applyAlignment="1">
      <alignment horizontal="left" vertical="top"/>
    </xf>
    <xf numFmtId="0" fontId="19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7" fillId="0" borderId="0" xfId="3" applyFont="1" applyAlignment="1">
      <alignment vertical="top"/>
    </xf>
    <xf numFmtId="0" fontId="13" fillId="0" borderId="2" xfId="3" applyFont="1" applyBorder="1" applyAlignment="1">
      <alignment vertical="top"/>
    </xf>
    <xf numFmtId="0" fontId="12" fillId="0" borderId="2" xfId="0" applyFont="1" applyBorder="1"/>
    <xf numFmtId="0" fontId="12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4" fillId="0" borderId="7" xfId="0" applyFont="1" applyBorder="1"/>
    <xf numFmtId="0" fontId="14" fillId="0" borderId="6" xfId="0" applyFont="1" applyBorder="1" applyAlignment="1">
      <alignment horizontal="right"/>
    </xf>
    <xf numFmtId="0" fontId="14" fillId="0" borderId="6" xfId="0" applyFont="1" applyBorder="1"/>
    <xf numFmtId="0" fontId="14" fillId="0" borderId="9" xfId="0" applyFont="1" applyBorder="1"/>
    <xf numFmtId="0" fontId="14" fillId="0" borderId="10" xfId="0" applyFont="1" applyBorder="1"/>
    <xf numFmtId="0" fontId="19" fillId="0" borderId="4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right"/>
    </xf>
    <xf numFmtId="164" fontId="19" fillId="0" borderId="4" xfId="0" applyNumberFormat="1" applyFont="1" applyBorder="1" applyAlignment="1">
      <alignment horizontal="right" vertical="center"/>
    </xf>
    <xf numFmtId="0" fontId="2" fillId="3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19" fillId="0" borderId="0" xfId="0" applyNumberFormat="1" applyFont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164" fontId="19" fillId="0" borderId="8" xfId="0" applyNumberFormat="1" applyFont="1" applyBorder="1" applyAlignment="1">
      <alignment horizontal="right" vertical="center"/>
    </xf>
    <xf numFmtId="0" fontId="12" fillId="0" borderId="4" xfId="0" applyFont="1" applyBorder="1"/>
    <xf numFmtId="0" fontId="19" fillId="0" borderId="4" xfId="0" applyFont="1" applyBorder="1"/>
    <xf numFmtId="164" fontId="19" fillId="0" borderId="4" xfId="0" applyNumberFormat="1" applyFont="1" applyBorder="1" applyAlignment="1">
      <alignment horizontal="right"/>
    </xf>
    <xf numFmtId="0" fontId="14" fillId="0" borderId="4" xfId="0" applyFont="1" applyBorder="1"/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23" fillId="5" borderId="4" xfId="5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2" fillId="0" borderId="0" xfId="0" applyFont="1"/>
    <xf numFmtId="0" fontId="0" fillId="0" borderId="0" xfId="0"/>
    <xf numFmtId="0" fontId="12" fillId="0" borderId="0" xfId="4" applyFont="1" applyAlignment="1">
      <alignment horizontal="left" vertical="top" wrapText="1"/>
    </xf>
    <xf numFmtId="0" fontId="13" fillId="0" borderId="2" xfId="3" applyFont="1" applyBorder="1" applyAlignment="1">
      <alignment horizontal="center" vertical="top"/>
    </xf>
    <xf numFmtId="6" fontId="14" fillId="0" borderId="4" xfId="0" applyNumberFormat="1" applyFont="1" applyBorder="1" applyAlignment="1">
      <alignment horizontal="center"/>
    </xf>
  </cellXfs>
  <cellStyles count="6">
    <cellStyle name="Normál" xfId="0" builtinId="0"/>
    <cellStyle name="Normál 2" xfId="1" xr:uid="{00000000-0005-0000-0000-000001000000}"/>
    <cellStyle name="Normál 2 3" xfId="4" xr:uid="{82B74DB8-B82C-41DD-97F5-6E646EEEF7EF}"/>
    <cellStyle name="Normál 4" xfId="2" xr:uid="{C601A7D3-D496-47C4-9989-2833F0400054}"/>
    <cellStyle name="Normál_Erdőkerülő Miunkaösszesítő 2 2" xfId="5" xr:uid="{6FF3CC2F-BC5F-478C-80D1-C5CA3C8C425E}"/>
    <cellStyle name="Normál_Hévíz-Kormányablak-2013.04.11-ÉPÍTÉSZET" xfId="3" xr:uid="{F25C4D57-4EFA-4BB9-93F9-72A596A66A6F}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9166-0B78-467B-9EBE-707F336ACE23}">
  <sheetPr>
    <pageSetUpPr fitToPage="1"/>
  </sheetPr>
  <dimension ref="A1:D51"/>
  <sheetViews>
    <sheetView view="pageBreakPreview" topLeftCell="A29" zoomScale="115" zoomScaleNormal="100" zoomScaleSheetLayoutView="115" workbookViewId="0">
      <selection activeCell="C48" sqref="C48"/>
    </sheetView>
  </sheetViews>
  <sheetFormatPr defaultColWidth="9.140625" defaultRowHeight="12.75" x14ac:dyDescent="0.2"/>
  <cols>
    <col min="1" max="1" width="3.42578125" style="28" customWidth="1"/>
    <col min="2" max="2" width="19.7109375" style="28" customWidth="1"/>
    <col min="3" max="3" width="85.5703125" style="28" bestFit="1" customWidth="1"/>
    <col min="4" max="4" width="4.28515625" style="28" customWidth="1"/>
    <col min="5" max="16384" width="9.140625" style="28"/>
  </cols>
  <sheetData>
    <row r="1" spans="1:4" ht="15.75" x14ac:dyDescent="0.2">
      <c r="A1" s="24"/>
      <c r="B1" s="24"/>
      <c r="C1" s="24"/>
      <c r="D1" s="24"/>
    </row>
    <row r="2" spans="1:4" ht="15.75" x14ac:dyDescent="0.2">
      <c r="A2" s="24"/>
      <c r="B2" s="24"/>
      <c r="C2" s="24"/>
      <c r="D2" s="24"/>
    </row>
    <row r="3" spans="1:4" ht="15.75" x14ac:dyDescent="0.2">
      <c r="A3" s="24"/>
      <c r="B3" s="24"/>
      <c r="C3" s="24"/>
      <c r="D3" s="24"/>
    </row>
    <row r="4" spans="1:4" ht="15.75" x14ac:dyDescent="0.2">
      <c r="A4" s="24"/>
      <c r="B4" s="24"/>
      <c r="C4" s="24"/>
      <c r="D4" s="24"/>
    </row>
    <row r="5" spans="1:4" ht="15.75" x14ac:dyDescent="0.2">
      <c r="A5" s="24"/>
      <c r="B5" s="24"/>
      <c r="C5" s="24"/>
      <c r="D5" s="24"/>
    </row>
    <row r="6" spans="1:4" ht="15.75" x14ac:dyDescent="0.2">
      <c r="A6" s="24"/>
      <c r="B6" s="24"/>
      <c r="C6" s="24"/>
      <c r="D6" s="24"/>
    </row>
    <row r="7" spans="1:4" ht="15.75" x14ac:dyDescent="0.2">
      <c r="A7" s="24"/>
      <c r="B7" s="24"/>
      <c r="C7" s="24"/>
      <c r="D7" s="24"/>
    </row>
    <row r="8" spans="1:4" ht="15.75" x14ac:dyDescent="0.2">
      <c r="A8" s="24"/>
      <c r="B8" s="24"/>
      <c r="C8" s="24"/>
      <c r="D8" s="24"/>
    </row>
    <row r="9" spans="1:4" ht="15.75" x14ac:dyDescent="0.2">
      <c r="A9" s="24"/>
      <c r="B9" s="24"/>
      <c r="C9" s="24"/>
      <c r="D9" s="24"/>
    </row>
    <row r="10" spans="1:4" ht="15.75" x14ac:dyDescent="0.2">
      <c r="A10" s="24"/>
      <c r="B10" s="24"/>
      <c r="C10" s="24"/>
      <c r="D10" s="24"/>
    </row>
    <row r="11" spans="1:4" ht="15.75" x14ac:dyDescent="0.2">
      <c r="A11" s="24"/>
      <c r="B11" s="24"/>
      <c r="C11" s="24"/>
      <c r="D11" s="24"/>
    </row>
    <row r="12" spans="1:4" ht="15.75" x14ac:dyDescent="0.2">
      <c r="A12" s="24"/>
      <c r="B12" s="24"/>
      <c r="C12" s="24"/>
      <c r="D12" s="24"/>
    </row>
    <row r="13" spans="1:4" ht="15.75" x14ac:dyDescent="0.2">
      <c r="A13" s="24"/>
      <c r="B13" s="24"/>
      <c r="C13" s="24"/>
      <c r="D13" s="24"/>
    </row>
    <row r="14" spans="1:4" ht="15.75" x14ac:dyDescent="0.2">
      <c r="A14" s="24"/>
      <c r="B14" s="24"/>
      <c r="C14" s="24"/>
      <c r="D14" s="24"/>
    </row>
    <row r="15" spans="1:4" ht="15.75" x14ac:dyDescent="0.2">
      <c r="A15" s="24"/>
      <c r="B15" s="24"/>
      <c r="C15" s="24"/>
      <c r="D15" s="24"/>
    </row>
    <row r="16" spans="1:4" ht="15.75" x14ac:dyDescent="0.2">
      <c r="A16" s="24"/>
      <c r="B16" s="24"/>
      <c r="C16" s="24"/>
      <c r="D16" s="24"/>
    </row>
    <row r="17" spans="1:4" ht="15.75" x14ac:dyDescent="0.2">
      <c r="A17" s="24"/>
      <c r="B17" s="24"/>
      <c r="C17" s="24"/>
      <c r="D17" s="24"/>
    </row>
    <row r="18" spans="1:4" ht="15.75" x14ac:dyDescent="0.2">
      <c r="A18" s="24"/>
      <c r="B18" s="24"/>
      <c r="C18" s="24"/>
      <c r="D18" s="24"/>
    </row>
    <row r="19" spans="1:4" ht="15.75" x14ac:dyDescent="0.2">
      <c r="A19" s="24"/>
      <c r="B19" s="24"/>
      <c r="C19" s="24"/>
      <c r="D19" s="24"/>
    </row>
    <row r="20" spans="1:4" ht="15.75" x14ac:dyDescent="0.2">
      <c r="A20" s="24"/>
      <c r="B20" s="24"/>
      <c r="C20" s="24"/>
      <c r="D20" s="24"/>
    </row>
    <row r="21" spans="1:4" ht="15.75" x14ac:dyDescent="0.2">
      <c r="A21" s="24"/>
      <c r="B21" s="24"/>
      <c r="C21" s="24"/>
      <c r="D21" s="24"/>
    </row>
    <row r="22" spans="1:4" ht="15.75" x14ac:dyDescent="0.2">
      <c r="A22" s="24"/>
      <c r="B22" s="24"/>
      <c r="C22" s="24"/>
      <c r="D22" s="24"/>
    </row>
    <row r="23" spans="1:4" ht="15.75" x14ac:dyDescent="0.2">
      <c r="A23" s="24"/>
      <c r="B23" s="24"/>
      <c r="C23" s="24"/>
      <c r="D23" s="24"/>
    </row>
    <row r="24" spans="1:4" ht="15.75" x14ac:dyDescent="0.2">
      <c r="A24" s="24"/>
      <c r="B24" s="24"/>
      <c r="C24" s="24"/>
      <c r="D24" s="24"/>
    </row>
    <row r="25" spans="1:4" ht="15.75" x14ac:dyDescent="0.2">
      <c r="A25" s="24"/>
      <c r="B25" s="24"/>
      <c r="C25" s="24"/>
      <c r="D25" s="24"/>
    </row>
    <row r="26" spans="1:4" ht="15.75" x14ac:dyDescent="0.2">
      <c r="A26" s="24"/>
      <c r="B26" s="24"/>
      <c r="C26" s="24"/>
      <c r="D26" s="24"/>
    </row>
    <row r="27" spans="1:4" ht="15.75" x14ac:dyDescent="0.2">
      <c r="A27" s="24"/>
      <c r="B27" s="24"/>
      <c r="C27" s="24"/>
      <c r="D27" s="24"/>
    </row>
    <row r="28" spans="1:4" ht="15.75" x14ac:dyDescent="0.2">
      <c r="A28" s="24"/>
      <c r="B28" s="24"/>
      <c r="C28" s="24"/>
      <c r="D28" s="24"/>
    </row>
    <row r="29" spans="1:4" ht="15.75" x14ac:dyDescent="0.2">
      <c r="A29" s="24"/>
      <c r="B29" s="24"/>
      <c r="C29" s="24"/>
      <c r="D29" s="24"/>
    </row>
    <row r="30" spans="1:4" ht="15.75" x14ac:dyDescent="0.2">
      <c r="A30" s="24"/>
      <c r="B30" s="24"/>
      <c r="C30" s="24"/>
      <c r="D30" s="24"/>
    </row>
    <row r="31" spans="1:4" ht="15.75" x14ac:dyDescent="0.2">
      <c r="A31" s="24"/>
      <c r="B31" s="24"/>
      <c r="C31" s="24"/>
      <c r="D31" s="24"/>
    </row>
    <row r="32" spans="1:4" ht="15.75" x14ac:dyDescent="0.2">
      <c r="A32" s="24"/>
      <c r="B32" s="24"/>
      <c r="C32" s="24"/>
      <c r="D32" s="24"/>
    </row>
    <row r="33" spans="1:4" ht="15.75" x14ac:dyDescent="0.2">
      <c r="A33" s="24"/>
      <c r="B33" s="24"/>
      <c r="C33" s="24"/>
      <c r="D33" s="24"/>
    </row>
    <row r="34" spans="1:4" ht="15.75" x14ac:dyDescent="0.2">
      <c r="A34" s="24"/>
      <c r="B34" s="24"/>
      <c r="C34" s="24"/>
      <c r="D34" s="24"/>
    </row>
    <row r="35" spans="1:4" ht="15.75" x14ac:dyDescent="0.2">
      <c r="A35" s="24"/>
      <c r="B35" s="24"/>
      <c r="C35" s="24"/>
      <c r="D35" s="24"/>
    </row>
    <row r="36" spans="1:4" ht="22.5" customHeight="1" x14ac:dyDescent="0.2">
      <c r="A36" s="24"/>
      <c r="B36" s="37" t="s">
        <v>33</v>
      </c>
      <c r="C36" s="37"/>
      <c r="D36" s="24"/>
    </row>
    <row r="37" spans="1:4" ht="18.75" x14ac:dyDescent="0.2">
      <c r="A37" s="24"/>
      <c r="B37" s="22"/>
      <c r="C37" s="22"/>
      <c r="D37" s="24"/>
    </row>
    <row r="38" spans="1:4" ht="18.75" x14ac:dyDescent="0.2">
      <c r="A38" s="24"/>
      <c r="B38" s="22"/>
      <c r="C38" s="22"/>
      <c r="D38" s="24"/>
    </row>
    <row r="39" spans="1:4" s="29" customFormat="1" ht="18.75" x14ac:dyDescent="0.3">
      <c r="A39" s="33"/>
      <c r="B39" s="26" t="s">
        <v>34</v>
      </c>
      <c r="C39" s="27" t="s">
        <v>50</v>
      </c>
      <c r="D39" s="33"/>
    </row>
    <row r="40" spans="1:4" s="29" customFormat="1" ht="18.75" x14ac:dyDescent="0.3">
      <c r="A40" s="33"/>
      <c r="B40" s="26"/>
      <c r="C40" s="27" t="s">
        <v>51</v>
      </c>
      <c r="D40" s="33"/>
    </row>
    <row r="41" spans="1:4" ht="15.75" x14ac:dyDescent="0.2">
      <c r="A41" s="34"/>
      <c r="B41" s="19"/>
      <c r="C41" s="23"/>
      <c r="D41" s="34"/>
    </row>
    <row r="42" spans="1:4" s="30" customFormat="1" ht="23.25" x14ac:dyDescent="0.35">
      <c r="A42" s="35"/>
      <c r="C42" s="31" t="s">
        <v>13</v>
      </c>
      <c r="D42" s="35"/>
    </row>
    <row r="43" spans="1:4" s="30" customFormat="1" ht="20.25" customHeight="1" x14ac:dyDescent="0.35">
      <c r="A43" s="31"/>
      <c r="B43" s="31"/>
      <c r="C43" s="31"/>
      <c r="D43" s="31"/>
    </row>
    <row r="44" spans="1:4" ht="15.75" x14ac:dyDescent="0.2">
      <c r="A44" s="24"/>
      <c r="B44" s="24"/>
      <c r="C44" s="24"/>
      <c r="D44" s="24"/>
    </row>
    <row r="45" spans="1:4" ht="15.75" x14ac:dyDescent="0.2">
      <c r="A45" s="24"/>
      <c r="B45" s="25"/>
      <c r="C45" s="24"/>
      <c r="D45" s="24"/>
    </row>
    <row r="46" spans="1:4" ht="15" x14ac:dyDescent="0.2">
      <c r="A46" s="36"/>
      <c r="B46" s="25"/>
      <c r="D46" s="36"/>
    </row>
    <row r="47" spans="1:4" ht="15.75" x14ac:dyDescent="0.2">
      <c r="A47" s="24"/>
      <c r="B47" s="24"/>
      <c r="C47" s="24"/>
      <c r="D47" s="24"/>
    </row>
    <row r="48" spans="1:4" ht="18.75" x14ac:dyDescent="0.2">
      <c r="A48" s="24"/>
      <c r="B48" s="24"/>
      <c r="C48" s="32" t="s">
        <v>87</v>
      </c>
      <c r="D48" s="24"/>
    </row>
    <row r="49" spans="1:4" ht="15.75" x14ac:dyDescent="0.2">
      <c r="A49" s="24"/>
      <c r="B49" s="24"/>
      <c r="C49" s="24"/>
      <c r="D49" s="24"/>
    </row>
    <row r="50" spans="1:4" ht="15.75" x14ac:dyDescent="0.2">
      <c r="A50" s="24"/>
      <c r="B50" s="24"/>
      <c r="C50" s="24"/>
      <c r="D50" s="24"/>
    </row>
    <row r="51" spans="1:4" ht="15.75" x14ac:dyDescent="0.2">
      <c r="A51" s="24"/>
      <c r="B51" s="24"/>
      <c r="C51" s="24"/>
      <c r="D51" s="24"/>
    </row>
  </sheetData>
  <pageMargins left="0.39370078740157483" right="0.39370078740157483" top="0.74803149606299213" bottom="0.74803149606299213" header="0.31496062992125984" footer="0.31496062992125984"/>
  <pageSetup paperSize="9" scale="8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82AB-FA2F-436A-8734-0AA4F9877F04}">
  <sheetPr>
    <pageSetUpPr fitToPage="1"/>
  </sheetPr>
  <dimension ref="B2:G31"/>
  <sheetViews>
    <sheetView tabSelected="1" view="pageBreakPreview" topLeftCell="A7" zoomScaleNormal="100" zoomScaleSheetLayoutView="100" workbookViewId="0">
      <selection activeCell="I18" sqref="I18"/>
    </sheetView>
  </sheetViews>
  <sheetFormatPr defaultColWidth="9.140625" defaultRowHeight="15.75" x14ac:dyDescent="0.25"/>
  <cols>
    <col min="1" max="1" width="4.28515625" style="20" customWidth="1"/>
    <col min="2" max="3" width="10" style="20" customWidth="1"/>
    <col min="4" max="4" width="39.5703125" style="20" customWidth="1"/>
    <col min="5" max="6" width="18" style="20" customWidth="1"/>
    <col min="7" max="7" width="4.28515625" style="20" customWidth="1"/>
    <col min="8" max="16384" width="9.140625" style="20"/>
  </cols>
  <sheetData>
    <row r="2" spans="2:7" ht="22.5" x14ac:dyDescent="0.25">
      <c r="B2" s="80" t="s">
        <v>35</v>
      </c>
      <c r="C2" s="80"/>
      <c r="D2" s="80"/>
      <c r="E2" s="80"/>
      <c r="F2" s="80"/>
      <c r="G2" s="38"/>
    </row>
    <row r="4" spans="2:7" ht="20.25" x14ac:dyDescent="0.3">
      <c r="B4" s="21"/>
      <c r="C4" s="21"/>
      <c r="D4" s="21"/>
      <c r="E4" s="21"/>
      <c r="F4" s="21"/>
    </row>
    <row r="5" spans="2:7" s="29" customFormat="1" ht="18.75" x14ac:dyDescent="0.3">
      <c r="B5" s="26" t="s">
        <v>34</v>
      </c>
      <c r="C5" s="27" t="s">
        <v>52</v>
      </c>
    </row>
    <row r="6" spans="2:7" s="29" customFormat="1" ht="18.75" x14ac:dyDescent="0.3">
      <c r="B6" s="26"/>
      <c r="C6" s="27" t="s">
        <v>51</v>
      </c>
    </row>
    <row r="7" spans="2:7" s="29" customFormat="1" ht="18.75" x14ac:dyDescent="0.3">
      <c r="C7" s="27" t="s">
        <v>53</v>
      </c>
      <c r="D7" s="61">
        <v>45467</v>
      </c>
    </row>
    <row r="14" spans="2:7" ht="19.5" thickBot="1" x14ac:dyDescent="0.35">
      <c r="C14" s="43" t="s">
        <v>28</v>
      </c>
      <c r="D14" s="41" t="s">
        <v>29</v>
      </c>
      <c r="E14" s="42" t="s">
        <v>30</v>
      </c>
      <c r="F14" s="42" t="s">
        <v>31</v>
      </c>
    </row>
    <row r="15" spans="2:7" ht="19.5" thickTop="1" x14ac:dyDescent="0.3">
      <c r="C15" s="44"/>
      <c r="D15" s="45"/>
      <c r="E15" s="47"/>
      <c r="F15" s="47"/>
    </row>
    <row r="16" spans="2:7" s="39" customFormat="1" ht="18.75" x14ac:dyDescent="0.2">
      <c r="C16" s="46" t="s">
        <v>32</v>
      </c>
      <c r="D16" s="40" t="s">
        <v>13</v>
      </c>
      <c r="E16" s="48" t="str">
        <f>'Nyílászáró csere'!J68</f>
        <v/>
      </c>
      <c r="F16" s="48" t="str">
        <f>'Nyílászáró csere'!L68</f>
        <v/>
      </c>
    </row>
    <row r="17" spans="2:6" s="39" customFormat="1" ht="18.75" x14ac:dyDescent="0.2">
      <c r="C17" s="62"/>
      <c r="D17" s="63"/>
      <c r="E17" s="64"/>
      <c r="F17" s="64"/>
    </row>
    <row r="18" spans="2:6" ht="18.75" x14ac:dyDescent="0.3">
      <c r="C18" s="65"/>
      <c r="D18" s="66" t="s">
        <v>41</v>
      </c>
      <c r="E18" s="67">
        <f>SUM(E16:E16)</f>
        <v>0</v>
      </c>
      <c r="F18" s="67">
        <f>SUM(F16:F16)</f>
        <v>0</v>
      </c>
    </row>
    <row r="19" spans="2:6" ht="18.75" x14ac:dyDescent="0.3">
      <c r="C19" s="65"/>
      <c r="D19" s="68" t="s">
        <v>40</v>
      </c>
      <c r="E19" s="81">
        <f>E18+F18</f>
        <v>0</v>
      </c>
      <c r="F19" s="81"/>
    </row>
    <row r="26" spans="2:6" x14ac:dyDescent="0.25">
      <c r="B26" s="20" t="s">
        <v>38</v>
      </c>
    </row>
    <row r="28" spans="2:6" ht="41.25" customHeight="1" x14ac:dyDescent="0.25">
      <c r="C28" s="79" t="s">
        <v>36</v>
      </c>
      <c r="D28" s="79"/>
      <c r="E28" s="79"/>
      <c r="F28" s="79"/>
    </row>
    <row r="29" spans="2:6" ht="57" customHeight="1" x14ac:dyDescent="0.25">
      <c r="C29" s="79" t="s">
        <v>37</v>
      </c>
      <c r="D29" s="79"/>
      <c r="E29" s="79"/>
      <c r="F29" s="79"/>
    </row>
    <row r="30" spans="2:6" x14ac:dyDescent="0.25">
      <c r="C30" s="79" t="s">
        <v>39</v>
      </c>
      <c r="D30" s="79"/>
      <c r="E30" s="79"/>
      <c r="F30" s="79"/>
    </row>
    <row r="31" spans="2:6" x14ac:dyDescent="0.25">
      <c r="C31" s="77"/>
      <c r="D31" s="78"/>
      <c r="E31" s="78"/>
      <c r="F31" s="78"/>
    </row>
  </sheetData>
  <mergeCells count="6">
    <mergeCell ref="C31:F31"/>
    <mergeCell ref="C30:F30"/>
    <mergeCell ref="C28:F28"/>
    <mergeCell ref="C29:F29"/>
    <mergeCell ref="B2:F2"/>
    <mergeCell ref="E19:F19"/>
  </mergeCells>
  <phoneticPr fontId="22" type="noConversion"/>
  <pageMargins left="0.39370078740157483" right="0.39370078740157483" top="0.74803149606299213" bottom="0.74803149606299213" header="0.31496062992125984" footer="0.31496062992125984"/>
  <pageSetup paperSize="9" scale="93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7E82-0B96-408E-99E7-EA036BCCDA04}">
  <sheetPr>
    <tabColor rgb="FF92D050"/>
    <pageSetUpPr fitToPage="1"/>
  </sheetPr>
  <dimension ref="A1:O68"/>
  <sheetViews>
    <sheetView view="pageBreakPreview" zoomScaleNormal="100" zoomScaleSheetLayoutView="100" workbookViewId="0">
      <selection activeCell="J51" sqref="J51"/>
    </sheetView>
  </sheetViews>
  <sheetFormatPr defaultColWidth="9.140625" defaultRowHeight="12.75" x14ac:dyDescent="0.2"/>
  <cols>
    <col min="1" max="1" width="4.5703125" style="11" bestFit="1" customWidth="1"/>
    <col min="2" max="2" width="61.140625" style="9" bestFit="1" customWidth="1"/>
    <col min="3" max="3" width="8.7109375" style="10" bestFit="1" customWidth="1"/>
    <col min="4" max="5" width="3.5703125" style="1" customWidth="1"/>
    <col min="6" max="6" width="11.85546875" style="3" customWidth="1"/>
    <col min="7" max="7" width="2.85546875" style="3" customWidth="1"/>
    <col min="8" max="8" width="11.85546875" style="1" customWidth="1"/>
    <col min="9" max="9" width="3.5703125" style="1" customWidth="1"/>
    <col min="10" max="10" width="11.85546875" style="1" customWidth="1"/>
    <col min="11" max="11" width="2.85546875" style="1" customWidth="1"/>
    <col min="12" max="12" width="11.85546875" style="1" customWidth="1"/>
    <col min="13" max="13" width="30.42578125" style="1" bestFit="1" customWidth="1"/>
    <col min="14" max="14" width="21.140625" style="1" customWidth="1"/>
    <col min="15" max="15" width="12.7109375" style="1" customWidth="1"/>
    <col min="16" max="16384" width="9.140625" style="1"/>
  </cols>
  <sheetData>
    <row r="1" spans="1:15" s="52" customFormat="1" ht="38.25" x14ac:dyDescent="0.2">
      <c r="A1" s="53"/>
      <c r="B1" s="54" t="s">
        <v>0</v>
      </c>
      <c r="C1" s="50"/>
      <c r="D1" s="50"/>
      <c r="E1" s="50"/>
      <c r="F1" s="51" t="s">
        <v>42</v>
      </c>
      <c r="G1" s="51"/>
      <c r="H1" s="51" t="s">
        <v>43</v>
      </c>
      <c r="I1" s="51"/>
      <c r="J1" s="51" t="s">
        <v>1</v>
      </c>
      <c r="K1" s="51"/>
      <c r="L1" s="51" t="s">
        <v>2</v>
      </c>
      <c r="M1" s="57" t="s">
        <v>67</v>
      </c>
      <c r="N1" s="56" t="s">
        <v>44</v>
      </c>
      <c r="O1" s="56" t="s">
        <v>45</v>
      </c>
    </row>
    <row r="2" spans="1:15" x14ac:dyDescent="0.2">
      <c r="C2" s="1"/>
    </row>
    <row r="3" spans="1:15" ht="15" x14ac:dyDescent="0.2">
      <c r="A3" s="14"/>
      <c r="B3" s="17" t="s">
        <v>13</v>
      </c>
      <c r="C3" s="15"/>
      <c r="D3" s="15"/>
      <c r="E3" s="15"/>
      <c r="F3" s="16"/>
      <c r="G3" s="16"/>
      <c r="H3" s="15"/>
      <c r="I3" s="15"/>
      <c r="J3" s="15"/>
      <c r="K3" s="15"/>
      <c r="L3" s="15"/>
      <c r="M3" s="49"/>
      <c r="N3" s="49"/>
      <c r="O3" s="49"/>
    </row>
    <row r="4" spans="1:15" x14ac:dyDescent="0.2">
      <c r="C4" s="1"/>
    </row>
    <row r="5" spans="1:15" ht="25.5" x14ac:dyDescent="0.2">
      <c r="A5" s="11" t="s">
        <v>3</v>
      </c>
      <c r="B5" s="58" t="s">
        <v>48</v>
      </c>
      <c r="C5" s="10">
        <v>1</v>
      </c>
      <c r="D5" s="1" t="s">
        <v>10</v>
      </c>
      <c r="F5" s="7"/>
      <c r="G5" s="5"/>
      <c r="H5" s="6"/>
      <c r="I5" s="8"/>
      <c r="J5" s="6" t="str">
        <f>IF(F5="","",C5*F5)</f>
        <v/>
      </c>
      <c r="K5" s="8"/>
      <c r="L5" s="6" t="str">
        <f>IF(H5="","",C5*H5)</f>
        <v/>
      </c>
    </row>
    <row r="8" spans="1:15" ht="25.5" x14ac:dyDescent="0.2">
      <c r="A8" s="11" t="s">
        <v>5</v>
      </c>
      <c r="B8" s="69" t="s">
        <v>88</v>
      </c>
      <c r="C8" s="10">
        <v>475</v>
      </c>
      <c r="D8" s="1" t="s">
        <v>4</v>
      </c>
      <c r="F8" s="7"/>
      <c r="G8" s="5"/>
      <c r="H8" s="6"/>
      <c r="I8" s="8"/>
      <c r="J8" s="6" t="str">
        <f t="shared" ref="J8:J10" si="0">IF(F8="","",C8*F8)</f>
        <v/>
      </c>
      <c r="K8" s="8"/>
      <c r="L8" s="6" t="str">
        <f t="shared" ref="L8:L10" si="1">IF(H8="","",C8*H8)</f>
        <v/>
      </c>
    </row>
    <row r="9" spans="1:15" x14ac:dyDescent="0.2">
      <c r="J9" s="6" t="str">
        <f t="shared" si="0"/>
        <v/>
      </c>
      <c r="L9" s="6" t="str">
        <f t="shared" si="1"/>
        <v/>
      </c>
    </row>
    <row r="10" spans="1:15" ht="38.25" x14ac:dyDescent="0.2">
      <c r="A10" s="11" t="s">
        <v>7</v>
      </c>
      <c r="B10" s="76" t="s">
        <v>89</v>
      </c>
      <c r="C10" s="10">
        <v>1</v>
      </c>
      <c r="D10" s="1" t="s">
        <v>10</v>
      </c>
      <c r="J10" s="6" t="str">
        <f t="shared" si="0"/>
        <v/>
      </c>
      <c r="L10" s="6" t="str">
        <f t="shared" si="1"/>
        <v/>
      </c>
    </row>
    <row r="11" spans="1:15" x14ac:dyDescent="0.2">
      <c r="A11" s="11" t="s">
        <v>68</v>
      </c>
      <c r="B11" s="58"/>
      <c r="F11" s="7"/>
      <c r="G11" s="5"/>
      <c r="H11" s="6"/>
      <c r="I11" s="8"/>
      <c r="J11" s="6"/>
      <c r="K11" s="8"/>
      <c r="L11" s="6"/>
      <c r="M11" s="55"/>
    </row>
    <row r="12" spans="1:15" ht="102" x14ac:dyDescent="0.2">
      <c r="A12" s="11" t="s">
        <v>8</v>
      </c>
      <c r="B12" s="71" t="s">
        <v>69</v>
      </c>
      <c r="C12" s="10">
        <v>2</v>
      </c>
      <c r="D12" s="1" t="s">
        <v>6</v>
      </c>
      <c r="F12" s="7"/>
      <c r="G12" s="5"/>
      <c r="H12" s="6"/>
      <c r="I12" s="8"/>
      <c r="J12" s="6" t="str">
        <f t="shared" ref="J12" si="2">IF(F12="","",C12*F12)</f>
        <v/>
      </c>
      <c r="K12" s="8"/>
      <c r="L12" s="6" t="str">
        <f t="shared" ref="L12" si="3">IF(H12="","",C12*H12)</f>
        <v/>
      </c>
      <c r="M12" s="55"/>
      <c r="N12" s="72"/>
    </row>
    <row r="13" spans="1:15" x14ac:dyDescent="0.2">
      <c r="B13" s="58"/>
      <c r="F13" s="7"/>
      <c r="G13" s="5"/>
      <c r="H13" s="6"/>
      <c r="I13" s="8"/>
      <c r="J13" s="6"/>
      <c r="K13" s="8"/>
      <c r="L13" s="6"/>
      <c r="M13" s="55"/>
    </row>
    <row r="14" spans="1:15" ht="256.5" customHeight="1" x14ac:dyDescent="0.2">
      <c r="A14" s="11" t="s">
        <v>9</v>
      </c>
      <c r="B14" s="69" t="s">
        <v>79</v>
      </c>
      <c r="C14" s="10">
        <v>1</v>
      </c>
      <c r="D14" s="1" t="s">
        <v>6</v>
      </c>
      <c r="F14" s="7"/>
      <c r="G14" s="5"/>
      <c r="H14" s="6"/>
      <c r="I14" s="8"/>
      <c r="J14" s="6" t="str">
        <f t="shared" ref="J14" si="4">IF(F14="","",C14*F14)</f>
        <v/>
      </c>
      <c r="K14" s="8"/>
      <c r="L14" s="6" t="str">
        <f t="shared" ref="L14" si="5">IF(H14="","",C14*H14)</f>
        <v/>
      </c>
      <c r="M14" s="55" t="s">
        <v>55</v>
      </c>
    </row>
    <row r="16" spans="1:15" ht="165.75" x14ac:dyDescent="0.2">
      <c r="A16" s="11" t="s">
        <v>12</v>
      </c>
      <c r="B16" s="69" t="s">
        <v>80</v>
      </c>
      <c r="C16" s="10">
        <v>6</v>
      </c>
      <c r="D16" s="1" t="s">
        <v>6</v>
      </c>
      <c r="F16" s="7"/>
      <c r="G16" s="5"/>
      <c r="H16" s="6"/>
      <c r="I16" s="8"/>
      <c r="J16" s="6" t="str">
        <f t="shared" ref="J16" si="6">IF(F16="","",C16*F16)</f>
        <v/>
      </c>
      <c r="K16" s="8"/>
      <c r="L16" s="6" t="str">
        <f t="shared" ref="L16" si="7">IF(H16="","",C16*H16)</f>
        <v/>
      </c>
      <c r="M16" s="55" t="s">
        <v>55</v>
      </c>
    </row>
    <row r="18" spans="1:14" x14ac:dyDescent="0.2">
      <c r="B18" s="58"/>
      <c r="F18" s="5"/>
      <c r="G18" s="5"/>
      <c r="H18" s="8"/>
      <c r="I18" s="8"/>
      <c r="J18" s="8"/>
      <c r="K18" s="8"/>
      <c r="L18" s="8"/>
      <c r="M18" s="55"/>
    </row>
    <row r="19" spans="1:14" ht="114.75" x14ac:dyDescent="0.2">
      <c r="A19" s="11" t="s">
        <v>14</v>
      </c>
      <c r="B19" s="71" t="s">
        <v>70</v>
      </c>
      <c r="C19" s="10">
        <v>12</v>
      </c>
      <c r="D19" s="1" t="s">
        <v>6</v>
      </c>
      <c r="F19" s="7"/>
      <c r="G19" s="5"/>
      <c r="H19" s="6"/>
      <c r="I19" s="8"/>
      <c r="J19" s="6" t="str">
        <f t="shared" ref="J19" si="8">IF(F19="","",C19*F19)</f>
        <v/>
      </c>
      <c r="K19" s="8"/>
      <c r="L19" s="6" t="str">
        <f t="shared" ref="L19" si="9">IF(H19="","",C19*H19)</f>
        <v/>
      </c>
      <c r="M19" s="55" t="s">
        <v>55</v>
      </c>
      <c r="N19" s="72"/>
    </row>
    <row r="21" spans="1:14" x14ac:dyDescent="0.2">
      <c r="B21" s="71"/>
      <c r="F21" s="5"/>
      <c r="G21" s="5"/>
      <c r="H21" s="8"/>
      <c r="I21" s="8"/>
      <c r="J21" s="8"/>
      <c r="K21" s="8"/>
      <c r="L21" s="8"/>
      <c r="M21" s="55"/>
    </row>
    <row r="22" spans="1:14" ht="178.5" x14ac:dyDescent="0.2">
      <c r="A22" s="11" t="s">
        <v>16</v>
      </c>
      <c r="B22" s="73" t="s">
        <v>81</v>
      </c>
      <c r="C22" s="10">
        <v>1</v>
      </c>
      <c r="D22" s="1" t="s">
        <v>6</v>
      </c>
      <c r="F22" s="7"/>
      <c r="G22" s="5"/>
      <c r="H22" s="6"/>
      <c r="I22" s="8"/>
      <c r="J22" s="6" t="str">
        <f t="shared" ref="J22" si="10">IF(F22="","",C22*F22)</f>
        <v/>
      </c>
      <c r="K22" s="8"/>
      <c r="L22" s="6" t="str">
        <f t="shared" ref="L22" si="11">IF(H22="","",C22*H22)</f>
        <v/>
      </c>
      <c r="M22" s="55" t="s">
        <v>55</v>
      </c>
      <c r="N22" s="72"/>
    </row>
    <row r="24" spans="1:14" x14ac:dyDescent="0.2">
      <c r="B24" s="71"/>
      <c r="F24" s="5"/>
      <c r="G24" s="5"/>
      <c r="H24" s="8"/>
      <c r="I24" s="8"/>
      <c r="J24" s="8"/>
      <c r="K24" s="8"/>
      <c r="L24" s="8"/>
      <c r="M24" s="55"/>
    </row>
    <row r="25" spans="1:14" ht="102" x14ac:dyDescent="0.2">
      <c r="A25" s="11" t="s">
        <v>17</v>
      </c>
      <c r="B25" s="71" t="s">
        <v>71</v>
      </c>
      <c r="C25" s="10">
        <v>2</v>
      </c>
      <c r="D25" s="1" t="s">
        <v>6</v>
      </c>
      <c r="F25" s="7"/>
      <c r="G25" s="5"/>
      <c r="H25" s="6"/>
      <c r="I25" s="8"/>
      <c r="J25" s="6" t="str">
        <f t="shared" ref="J25" si="12">IF(F25="","",C25*F25)</f>
        <v/>
      </c>
      <c r="K25" s="8"/>
      <c r="L25" s="6" t="str">
        <f t="shared" ref="L25" si="13">IF(H25="","",C25*H25)</f>
        <v/>
      </c>
      <c r="M25" s="55"/>
      <c r="N25" s="72"/>
    </row>
    <row r="27" spans="1:14" x14ac:dyDescent="0.2">
      <c r="B27" s="71"/>
      <c r="F27" s="5"/>
      <c r="G27" s="5"/>
      <c r="H27" s="8"/>
      <c r="I27" s="8"/>
      <c r="J27" s="8"/>
      <c r="K27" s="8"/>
      <c r="L27" s="8"/>
      <c r="M27" s="55"/>
    </row>
    <row r="28" spans="1:14" ht="127.5" x14ac:dyDescent="0.2">
      <c r="A28" s="11" t="s">
        <v>18</v>
      </c>
      <c r="B28" s="71" t="s">
        <v>72</v>
      </c>
      <c r="C28" s="10">
        <v>11</v>
      </c>
      <c r="D28" s="1" t="s">
        <v>6</v>
      </c>
      <c r="F28" s="7"/>
      <c r="G28" s="5"/>
      <c r="H28" s="6"/>
      <c r="I28" s="8"/>
      <c r="J28" s="6" t="str">
        <f t="shared" ref="J28" si="14">IF(F28="","",C28*F28)</f>
        <v/>
      </c>
      <c r="K28" s="8"/>
      <c r="L28" s="6" t="str">
        <f t="shared" ref="L28" si="15">IF(H28="","",C28*H28)</f>
        <v/>
      </c>
      <c r="M28" s="55" t="s">
        <v>55</v>
      </c>
      <c r="N28" s="72"/>
    </row>
    <row r="30" spans="1:14" x14ac:dyDescent="0.2">
      <c r="B30" s="71"/>
      <c r="F30" s="5"/>
      <c r="G30" s="5"/>
      <c r="H30" s="8"/>
      <c r="I30" s="8"/>
      <c r="J30" s="8"/>
      <c r="K30" s="8"/>
      <c r="L30" s="8"/>
      <c r="M30" s="55"/>
    </row>
    <row r="31" spans="1:14" ht="153" x14ac:dyDescent="0.2">
      <c r="A31" s="11" t="s">
        <v>19</v>
      </c>
      <c r="B31" s="71" t="s">
        <v>82</v>
      </c>
      <c r="C31" s="10">
        <v>4</v>
      </c>
      <c r="D31" s="1" t="s">
        <v>6</v>
      </c>
      <c r="F31" s="7"/>
      <c r="G31" s="5"/>
      <c r="H31" s="6"/>
      <c r="I31" s="8"/>
      <c r="J31" s="6" t="str">
        <f t="shared" ref="J31" si="16">IF(F31="","",C31*F31)</f>
        <v/>
      </c>
      <c r="K31" s="8"/>
      <c r="L31" s="6" t="str">
        <f t="shared" ref="L31" si="17">IF(H31="","",C31*H31)</f>
        <v/>
      </c>
      <c r="M31" s="55" t="s">
        <v>55</v>
      </c>
      <c r="N31" s="72"/>
    </row>
    <row r="32" spans="1:14" x14ac:dyDescent="0.2">
      <c r="B32" s="71"/>
      <c r="F32" s="5"/>
      <c r="G32" s="5"/>
      <c r="H32" s="8"/>
      <c r="I32" s="8"/>
      <c r="J32" s="8"/>
      <c r="K32" s="8"/>
      <c r="L32" s="8"/>
      <c r="M32" s="55"/>
    </row>
    <row r="33" spans="1:14" ht="140.25" x14ac:dyDescent="0.2">
      <c r="A33" s="11" t="s">
        <v>21</v>
      </c>
      <c r="B33" s="71" t="s">
        <v>83</v>
      </c>
      <c r="C33" s="10">
        <v>2</v>
      </c>
      <c r="D33" s="1" t="s">
        <v>6</v>
      </c>
      <c r="F33" s="7"/>
      <c r="G33" s="5"/>
      <c r="H33" s="6"/>
      <c r="I33" s="8"/>
      <c r="J33" s="6" t="str">
        <f t="shared" ref="J33" si="18">IF(F33="","",C33*F33)</f>
        <v/>
      </c>
      <c r="K33" s="8"/>
      <c r="L33" s="6" t="str">
        <f t="shared" ref="L33" si="19">IF(H33="","",C33*H33)</f>
        <v/>
      </c>
      <c r="M33" s="55" t="s">
        <v>55</v>
      </c>
      <c r="N33" s="72"/>
    </row>
    <row r="35" spans="1:14" x14ac:dyDescent="0.2">
      <c r="B35" s="71"/>
      <c r="F35" s="5"/>
      <c r="G35" s="5"/>
      <c r="H35" s="8"/>
      <c r="I35" s="8"/>
      <c r="J35" s="8"/>
      <c r="K35" s="8"/>
      <c r="L35" s="8"/>
      <c r="M35" s="55"/>
    </row>
    <row r="36" spans="1:14" ht="114.75" x14ac:dyDescent="0.2">
      <c r="A36" s="11" t="s">
        <v>22</v>
      </c>
      <c r="B36" s="71" t="s">
        <v>73</v>
      </c>
      <c r="C36" s="10">
        <v>20</v>
      </c>
      <c r="D36" s="1" t="s">
        <v>6</v>
      </c>
      <c r="F36" s="7"/>
      <c r="G36" s="5"/>
      <c r="H36" s="6"/>
      <c r="I36" s="8"/>
      <c r="J36" s="6" t="str">
        <f t="shared" ref="J36" si="20">IF(F36="","",C36*F36)</f>
        <v/>
      </c>
      <c r="K36" s="8"/>
      <c r="L36" s="6" t="str">
        <f t="shared" ref="L36" si="21">IF(H36="","",C36*H36)</f>
        <v/>
      </c>
      <c r="M36" s="74"/>
      <c r="N36" s="72"/>
    </row>
    <row r="38" spans="1:14" x14ac:dyDescent="0.2">
      <c r="B38" s="71"/>
      <c r="F38" s="5"/>
      <c r="G38" s="5"/>
      <c r="H38" s="8"/>
      <c r="I38" s="8"/>
      <c r="J38" s="8"/>
      <c r="K38" s="8"/>
      <c r="L38" s="8"/>
      <c r="M38" s="55"/>
    </row>
    <row r="39" spans="1:14" x14ac:dyDescent="0.2">
      <c r="B39" s="71"/>
      <c r="F39" s="5"/>
      <c r="G39" s="5"/>
      <c r="H39" s="8"/>
      <c r="I39" s="8"/>
      <c r="J39" s="8"/>
      <c r="K39" s="8"/>
      <c r="L39" s="8"/>
      <c r="M39" s="55"/>
    </row>
    <row r="40" spans="1:14" ht="191.25" x14ac:dyDescent="0.2">
      <c r="A40" s="11" t="s">
        <v>23</v>
      </c>
      <c r="B40" s="71" t="s">
        <v>84</v>
      </c>
      <c r="C40" s="10">
        <v>6</v>
      </c>
      <c r="D40" s="1" t="s">
        <v>6</v>
      </c>
      <c r="F40" s="7"/>
      <c r="G40" s="5"/>
      <c r="H40" s="6"/>
      <c r="I40" s="8"/>
      <c r="J40" s="6" t="str">
        <f t="shared" ref="J40" si="22">IF(F40="","",C40*F40)</f>
        <v/>
      </c>
      <c r="K40" s="8"/>
      <c r="L40" s="6" t="str">
        <f t="shared" ref="L40" si="23">IF(H40="","",C40*H40)</f>
        <v/>
      </c>
      <c r="M40" s="55" t="s">
        <v>85</v>
      </c>
      <c r="N40" s="72"/>
    </row>
    <row r="41" spans="1:14" x14ac:dyDescent="0.2">
      <c r="B41" s="9" t="s">
        <v>47</v>
      </c>
    </row>
    <row r="42" spans="1:14" ht="126.75" customHeight="1" x14ac:dyDescent="0.2">
      <c r="A42" s="11" t="s">
        <v>24</v>
      </c>
      <c r="B42" s="71" t="s">
        <v>74</v>
      </c>
      <c r="C42" s="10">
        <v>1</v>
      </c>
      <c r="D42" s="1" t="s">
        <v>6</v>
      </c>
      <c r="F42" s="7"/>
      <c r="G42" s="5"/>
      <c r="H42" s="6"/>
      <c r="I42" s="8"/>
      <c r="J42" s="6" t="str">
        <f t="shared" ref="J42" si="24">IF(F42="","",C42*F42)</f>
        <v/>
      </c>
      <c r="K42" s="8"/>
      <c r="L42" s="6" t="str">
        <f t="shared" ref="L42" si="25">IF(H42="","",C42*H42)</f>
        <v/>
      </c>
      <c r="M42" s="55" t="s">
        <v>55</v>
      </c>
    </row>
    <row r="43" spans="1:14" x14ac:dyDescent="0.2">
      <c r="B43" s="71"/>
      <c r="F43" s="5"/>
      <c r="G43" s="5"/>
      <c r="H43" s="8"/>
      <c r="I43" s="8"/>
      <c r="J43" s="8"/>
      <c r="K43" s="8"/>
      <c r="L43" s="8"/>
      <c r="M43" s="55"/>
    </row>
    <row r="44" spans="1:14" ht="102" x14ac:dyDescent="0.2">
      <c r="A44" s="11" t="s">
        <v>25</v>
      </c>
      <c r="B44" s="71" t="s">
        <v>75</v>
      </c>
      <c r="C44" s="10">
        <v>20</v>
      </c>
      <c r="D44" s="1" t="s">
        <v>6</v>
      </c>
      <c r="F44" s="7"/>
      <c r="G44" s="5"/>
      <c r="H44" s="6"/>
      <c r="I44" s="8"/>
      <c r="J44" s="6" t="str">
        <f t="shared" ref="J44" si="26">IF(F44="","",C44*F44)</f>
        <v/>
      </c>
      <c r="K44" s="8"/>
      <c r="L44" s="6" t="str">
        <f t="shared" ref="L44" si="27">IF(H44="","",C44*H44)</f>
        <v/>
      </c>
      <c r="M44" s="55" t="s">
        <v>55</v>
      </c>
      <c r="N44" s="72"/>
    </row>
    <row r="45" spans="1:14" x14ac:dyDescent="0.2">
      <c r="B45" s="71"/>
      <c r="F45" s="5"/>
      <c r="G45" s="5"/>
      <c r="H45" s="8"/>
      <c r="I45" s="8"/>
      <c r="J45" s="8"/>
      <c r="K45" s="8"/>
      <c r="L45" s="8"/>
      <c r="M45" s="55"/>
      <c r="N45" s="74"/>
    </row>
    <row r="46" spans="1:14" ht="76.5" x14ac:dyDescent="0.2">
      <c r="A46" s="11" t="s">
        <v>26</v>
      </c>
      <c r="B46" s="71" t="s">
        <v>76</v>
      </c>
      <c r="C46" s="10">
        <v>2</v>
      </c>
      <c r="D46" s="1" t="s">
        <v>6</v>
      </c>
      <c r="F46" s="7"/>
      <c r="G46" s="5"/>
      <c r="H46" s="6"/>
      <c r="I46" s="8"/>
      <c r="J46" s="6" t="str">
        <f t="shared" ref="J46" si="28">IF(F46="","",C46*F46)</f>
        <v/>
      </c>
      <c r="K46" s="8"/>
      <c r="L46" s="6" t="str">
        <f t="shared" ref="L46" si="29">IF(H46="","",C46*H46)</f>
        <v/>
      </c>
      <c r="M46" s="55" t="s">
        <v>55</v>
      </c>
      <c r="N46" s="72"/>
    </row>
    <row r="50" spans="1:13" ht="38.25" x14ac:dyDescent="0.2">
      <c r="A50" s="11" t="s">
        <v>60</v>
      </c>
      <c r="B50" s="69" t="s">
        <v>57</v>
      </c>
      <c r="C50" s="10">
        <v>375</v>
      </c>
      <c r="D50" s="1" t="s">
        <v>11</v>
      </c>
      <c r="F50" s="7"/>
      <c r="G50" s="5"/>
      <c r="H50" s="6"/>
      <c r="I50" s="8"/>
      <c r="J50" s="6" t="str">
        <f t="shared" ref="J50" si="30">IF(F50="","",C50*F50)</f>
        <v/>
      </c>
      <c r="K50" s="8"/>
      <c r="L50" s="6" t="str">
        <f t="shared" ref="L50" si="31">IF(H50="","",C50*H50)</f>
        <v/>
      </c>
    </row>
    <row r="52" spans="1:13" ht="25.5" x14ac:dyDescent="0.2">
      <c r="A52" s="11" t="s">
        <v>61</v>
      </c>
      <c r="B52" s="70" t="s">
        <v>20</v>
      </c>
      <c r="C52" s="10" t="s">
        <v>58</v>
      </c>
      <c r="D52" s="1" t="s">
        <v>11</v>
      </c>
      <c r="F52" s="7"/>
      <c r="G52" s="5"/>
      <c r="H52" s="6"/>
      <c r="I52" s="8"/>
      <c r="J52" s="6" t="str">
        <f t="shared" ref="J52" si="32">IF(F52="","",C52*F52)</f>
        <v/>
      </c>
      <c r="K52" s="8"/>
      <c r="L52" s="6" t="str">
        <f t="shared" ref="L52" si="33">IF(H52="","",C52*H52)</f>
        <v/>
      </c>
    </row>
    <row r="55" spans="1:13" ht="25.5" x14ac:dyDescent="0.2">
      <c r="A55" s="11" t="s">
        <v>62</v>
      </c>
      <c r="B55" s="69" t="s">
        <v>56</v>
      </c>
      <c r="C55" s="10">
        <v>1</v>
      </c>
      <c r="D55" s="1" t="s">
        <v>10</v>
      </c>
      <c r="F55" s="7"/>
      <c r="G55" s="5"/>
      <c r="H55" s="6"/>
      <c r="I55" s="8"/>
      <c r="J55" s="6" t="str">
        <f t="shared" ref="J55" si="34">IF(F55="","",C55*F55)</f>
        <v/>
      </c>
      <c r="K55" s="8"/>
      <c r="L55" s="6" t="str">
        <f t="shared" ref="L55" si="35">IF(H55="","",C55*H55)</f>
        <v/>
      </c>
    </row>
    <row r="57" spans="1:13" ht="38.25" x14ac:dyDescent="0.2">
      <c r="A57" s="11" t="s">
        <v>63</v>
      </c>
      <c r="B57" s="69" t="s">
        <v>86</v>
      </c>
      <c r="C57" s="10">
        <v>1</v>
      </c>
      <c r="D57" s="1" t="s">
        <v>10</v>
      </c>
      <c r="F57" s="7"/>
      <c r="G57" s="5"/>
      <c r="H57" s="6"/>
      <c r="I57" s="8"/>
      <c r="J57" s="6" t="str">
        <f t="shared" ref="J57" si="36">IF(F57="","",C57*F57)</f>
        <v/>
      </c>
      <c r="K57" s="8"/>
      <c r="L57" s="6" t="str">
        <f t="shared" ref="L57" si="37">IF(H57="","",C57*H57)</f>
        <v/>
      </c>
    </row>
    <row r="59" spans="1:13" ht="25.5" x14ac:dyDescent="0.2">
      <c r="A59" s="11" t="s">
        <v>64</v>
      </c>
      <c r="B59" s="58" t="s">
        <v>46</v>
      </c>
      <c r="C59" s="10">
        <v>1</v>
      </c>
      <c r="D59" s="1" t="s">
        <v>10</v>
      </c>
      <c r="F59" s="7"/>
      <c r="G59" s="5"/>
      <c r="H59" s="6"/>
      <c r="I59" s="8"/>
      <c r="J59" s="6" t="str">
        <f t="shared" ref="J59" si="38">IF(F59="","",C59*F59)</f>
        <v/>
      </c>
      <c r="K59" s="8"/>
      <c r="L59" s="6" t="str">
        <f t="shared" ref="L59" si="39">IF(H59="","",C59*H59)</f>
        <v/>
      </c>
    </row>
    <row r="61" spans="1:13" ht="38.25" x14ac:dyDescent="0.2">
      <c r="A61" s="11" t="s">
        <v>65</v>
      </c>
      <c r="B61" s="69" t="s">
        <v>59</v>
      </c>
      <c r="C61" s="10">
        <v>1</v>
      </c>
      <c r="D61" s="1" t="s">
        <v>10</v>
      </c>
      <c r="F61" s="7"/>
      <c r="G61" s="5"/>
      <c r="H61" s="6"/>
      <c r="I61" s="8"/>
      <c r="J61" s="6" t="str">
        <f t="shared" ref="J61" si="40">IF(F61="","",C61*F61)</f>
        <v/>
      </c>
      <c r="K61" s="8"/>
      <c r="L61" s="6" t="str">
        <f t="shared" ref="L61" si="41">IF(H61="","",C61*H61)</f>
        <v/>
      </c>
    </row>
    <row r="63" spans="1:13" ht="38.25" x14ac:dyDescent="0.2">
      <c r="A63" s="11" t="s">
        <v>66</v>
      </c>
      <c r="B63" s="69" t="s">
        <v>15</v>
      </c>
      <c r="C63" s="10">
        <v>1</v>
      </c>
      <c r="D63" s="1" t="s">
        <v>10</v>
      </c>
      <c r="F63" s="7"/>
      <c r="G63" s="5"/>
      <c r="H63" s="6"/>
      <c r="I63" s="8"/>
      <c r="J63" s="6" t="str">
        <f t="shared" ref="J63" si="42">IF(F63="","",C63*F63)</f>
        <v/>
      </c>
      <c r="K63" s="8"/>
      <c r="L63" s="6" t="str">
        <f t="shared" ref="L63" si="43">IF(H63="","",C63*H63)</f>
        <v/>
      </c>
      <c r="M63" s="1" t="s">
        <v>54</v>
      </c>
    </row>
    <row r="66" spans="1:12" ht="30" x14ac:dyDescent="0.2">
      <c r="A66" s="11" t="s">
        <v>90</v>
      </c>
      <c r="B66" s="75" t="s">
        <v>77</v>
      </c>
      <c r="C66" s="10">
        <v>1</v>
      </c>
      <c r="D66" s="1" t="s">
        <v>78</v>
      </c>
      <c r="F66" s="7"/>
      <c r="G66" s="5"/>
      <c r="H66" s="6"/>
      <c r="I66" s="8"/>
      <c r="J66" s="6" t="str">
        <f t="shared" ref="J66" si="44">IF(F66="","",C66*F66)</f>
        <v/>
      </c>
      <c r="K66" s="8"/>
      <c r="L66" s="6" t="str">
        <f t="shared" ref="L66" si="45">IF(H66="","",C66*H66)</f>
        <v/>
      </c>
    </row>
    <row r="67" spans="1:12" x14ac:dyDescent="0.2">
      <c r="A67" s="12"/>
      <c r="B67" s="13"/>
      <c r="C67" s="2"/>
      <c r="D67" s="2"/>
      <c r="E67" s="2"/>
      <c r="F67" s="4"/>
      <c r="G67" s="4"/>
      <c r="H67" s="2"/>
      <c r="I67" s="2"/>
      <c r="J67" s="2"/>
      <c r="K67" s="2"/>
      <c r="L67" s="2"/>
    </row>
    <row r="68" spans="1:12" x14ac:dyDescent="0.2">
      <c r="C68" s="1"/>
      <c r="F68" s="5"/>
      <c r="G68" s="5"/>
      <c r="H68" s="3" t="s">
        <v>27</v>
      </c>
      <c r="J68" s="18" t="str">
        <f>IF(SUM(J2:J66)=0,"",SUM(J2:J66))</f>
        <v/>
      </c>
      <c r="K68" s="6"/>
      <c r="L68" s="18" t="str">
        <f>IF(SUM(L2:L66)=0,"",SUM(L2:L66))</f>
        <v/>
      </c>
    </row>
  </sheetData>
  <autoFilter ref="A1:O68" xr:uid="{B3A77E82-0B96-408E-99E7-EA036BCCDA04}"/>
  <phoneticPr fontId="9" type="noConversion"/>
  <conditionalFormatting sqref="B66">
    <cfRule type="cellIs" dxfId="0" priority="1" operator="greaterThan">
      <formula>0</formula>
    </cfRule>
  </conditionalFormatting>
  <printOptions horizontalCentered="1"/>
  <pageMargins left="0.39370078740157483" right="0.39370078740157483" top="0.98425196850393704" bottom="0.39370078740157483" header="0.39370078740157483" footer="0.31496062992125984"/>
  <pageSetup paperSize="9" scale="48" fitToHeight="12" orientation="portrait" r:id="rId1"/>
  <headerFooter alignWithMargins="0">
    <oddHeader>&amp;C&amp;"Arial,Félkövér"&amp;14MŰSZAKI TARTALOM
&amp;"Arial,Normál"&amp;12Készült a RV Zrt. Siófok, Tanácsház u. 7. sz. központi székház homlokzati nyílászárók cseréjéhez&amp;R&amp;N / &amp;P. oldal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A152-DA91-47DB-8696-D985FB405C1D}">
  <dimension ref="A1"/>
  <sheetViews>
    <sheetView workbookViewId="0">
      <selection activeCell="A5" sqref="A5"/>
    </sheetView>
  </sheetViews>
  <sheetFormatPr defaultRowHeight="12.75" x14ac:dyDescent="0.2"/>
  <cols>
    <col min="1" max="1" width="86.140625" customWidth="1"/>
  </cols>
  <sheetData>
    <row r="1" spans="1:1" s="60" customFormat="1" ht="89.25" customHeight="1" x14ac:dyDescent="0.2">
      <c r="A1" s="59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AFF9E605830F44689FE081906B6628E" ma:contentTypeVersion="14" ma:contentTypeDescription="Új dokumentum létrehozása." ma:contentTypeScope="" ma:versionID="afc693f5724ab7ad8e8797a3fb9db348">
  <xsd:schema xmlns:xsd="http://www.w3.org/2001/XMLSchema" xmlns:xs="http://www.w3.org/2001/XMLSchema" xmlns:p="http://schemas.microsoft.com/office/2006/metadata/properties" xmlns:ns2="52ae135c-12f2-4b10-becc-ebe1fa6cc574" xmlns:ns3="a26f4ddb-bfd9-4f10-a352-f8f2cfbefc04" targetNamespace="http://schemas.microsoft.com/office/2006/metadata/properties" ma:root="true" ma:fieldsID="8ff814ae82f3b901b7d2810af4600e22" ns2:_="" ns3:_="">
    <xsd:import namespace="52ae135c-12f2-4b10-becc-ebe1fa6cc574"/>
    <xsd:import namespace="a26f4ddb-bfd9-4f10-a352-f8f2cfbef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e135c-12f2-4b10-becc-ebe1fa6cc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f4b387ca-4236-4033-bde9-9c00bf92b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6f4ddb-bfd9-4f10-a352-f8f2cfbefc0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33f521-10c5-4f7f-823c-0e09b90d8e76}" ma:internalName="TaxCatchAll" ma:showField="CatchAllData" ma:web="a26f4ddb-bfd9-4f10-a352-f8f2cfbef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e135c-12f2-4b10-becc-ebe1fa6cc574">
      <Terms xmlns="http://schemas.microsoft.com/office/infopath/2007/PartnerControls"/>
    </lcf76f155ced4ddcb4097134ff3c332f>
    <TaxCatchAll xmlns="a26f4ddb-bfd9-4f10-a352-f8f2cfbefc04" xsi:nil="true"/>
  </documentManagement>
</p:properties>
</file>

<file path=customXml/itemProps1.xml><?xml version="1.0" encoding="utf-8"?>
<ds:datastoreItem xmlns:ds="http://schemas.openxmlformats.org/officeDocument/2006/customXml" ds:itemID="{0F42BA3D-4575-44FA-AFDC-96988EBA3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e135c-12f2-4b10-becc-ebe1fa6cc574"/>
    <ds:schemaRef ds:uri="a26f4ddb-bfd9-4f10-a352-f8f2cfbef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656E56-D301-4442-8672-0FF55A0767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B5AF3-5FFA-4645-A690-19617F81B7DB}">
  <ds:schemaRefs>
    <ds:schemaRef ds:uri="http://schemas.microsoft.com/office/2006/metadata/properties"/>
    <ds:schemaRef ds:uri="http://schemas.microsoft.com/office/infopath/2007/PartnerControls"/>
    <ds:schemaRef ds:uri="52ae135c-12f2-4b10-becc-ebe1fa6cc574"/>
    <ds:schemaRef ds:uri="a26f4ddb-bfd9-4f10-a352-f8f2cfbefc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Előlap</vt:lpstr>
      <vt:lpstr>Összesítő</vt:lpstr>
      <vt:lpstr>Nyílászáró csere</vt:lpstr>
      <vt:lpstr>Egyenértékűség nyilatkozat</vt:lpstr>
      <vt:lpstr>'Nyílászáró csere'!Nyomtatási_cím</vt:lpstr>
      <vt:lpstr>'Nyílászáró csere'!Nyomtatási_terület</vt:lpstr>
      <vt:lpstr>Összesítő!Nyomtatási_terület</vt:lpstr>
    </vt:vector>
  </TitlesOfParts>
  <Manager/>
  <Company>office2003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MS-USER</dc:creator>
  <cp:keywords/>
  <dc:description/>
  <cp:lastModifiedBy>Albert Gábor</cp:lastModifiedBy>
  <cp:revision/>
  <cp:lastPrinted>2023-08-02T07:31:59Z</cp:lastPrinted>
  <dcterms:created xsi:type="dcterms:W3CDTF">2008-11-20T20:17:31Z</dcterms:created>
  <dcterms:modified xsi:type="dcterms:W3CDTF">2024-06-28T06:49:18Z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ContentTypeId">
    <vt:lpwstr>0x0101008AFF9E605830F44689FE081906B6628E</vt:lpwstr>
  </property>
  <property fmtid="{D5CDD505-2E9C-101B-9397-08002B2CF9AE}" pid="5" name="MediaServiceImageTags">
    <vt:lpwstr/>
  </property>
</Properties>
</file>